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46" windowWidth="13065" windowHeight="12510" tabRatio="775" activeTab="0"/>
  </bookViews>
  <sheets>
    <sheet name="Έντυπο Υποβολής Προσφοράς" sheetId="1" r:id="rId1"/>
    <sheet name="Π10415" sheetId="2" r:id="rId2"/>
  </sheets>
  <definedNames/>
  <calcPr fullCalcOnLoad="1"/>
</workbook>
</file>

<file path=xl/sharedStrings.xml><?xml version="1.0" encoding="utf-8"?>
<sst xmlns="http://schemas.openxmlformats.org/spreadsheetml/2006/main" count="1716" uniqueCount="306">
  <si>
    <t>ΕΛΛΗΝΙΚΗ ΔΗΜΟΚΡΑΤΙΑ</t>
  </si>
  <si>
    <t xml:space="preserve">ΔΗΜΟΣ  Ι Λ Ι Ο Υ </t>
  </si>
  <si>
    <t>α/α</t>
  </si>
  <si>
    <t>Περιγραφή</t>
  </si>
  <si>
    <t>Μονάδα Μέτρησης</t>
  </si>
  <si>
    <t>Ποσότητα</t>
  </si>
  <si>
    <t>Σύνολο</t>
  </si>
  <si>
    <t>τεμ.</t>
  </si>
  <si>
    <t>κιλά</t>
  </si>
  <si>
    <t>ζεύγη</t>
  </si>
  <si>
    <t>συσκευασία</t>
  </si>
  <si>
    <t>ρολά</t>
  </si>
  <si>
    <t>Μαύρη πλαστική σακούλα για καλαθάκια και κάδους διαστάσεων 60 cm x 80 cm</t>
  </si>
  <si>
    <t>Λευκή πλαστική σακούλα για καλαθάκια και κάδους διαστάσεων 50 cm x 50 cm</t>
  </si>
  <si>
    <t xml:space="preserve"> </t>
  </si>
  <si>
    <r>
      <t>Λευκό χαρτί κουζίνας, το οποίο να μη λιώνει στο νερό και να μην αφήνει χνούδι,</t>
    </r>
    <r>
      <rPr>
        <sz val="10"/>
        <rFont val="Arial Greek"/>
        <family val="2"/>
      </rPr>
      <t xml:space="preserve"> βάρους 600 gr. τουλάχιστον</t>
    </r>
  </si>
  <si>
    <r>
      <t xml:space="preserve">Συρμάτινο σφουγγάρι </t>
    </r>
    <r>
      <rPr>
        <sz val="10"/>
        <rFont val="Arial Greek"/>
        <family val="2"/>
      </rPr>
      <t xml:space="preserve">μεγάλου μεγέθους </t>
    </r>
    <r>
      <rPr>
        <sz val="10"/>
        <rFont val="Arial Greek"/>
        <family val="0"/>
      </rPr>
      <t>για πλύσιμο πιάτων</t>
    </r>
  </si>
  <si>
    <r>
      <t xml:space="preserve">Απορροφητική σπογγοπετσέτα τύπου Wettex </t>
    </r>
    <r>
      <rPr>
        <sz val="10"/>
        <rFont val="Arial Greek"/>
        <family val="2"/>
      </rPr>
      <t>διαστάσεων 20 cm x 30 cm</t>
    </r>
  </si>
  <si>
    <r>
      <t xml:space="preserve">Λευκό, απαλό, </t>
    </r>
    <r>
      <rPr>
        <sz val="10"/>
        <rFont val="Arial Greek"/>
        <family val="2"/>
      </rPr>
      <t>υδατοδιαλυτό χαρτί υγείας σε ρολά βάρους 150 gr. τουλάχιστον</t>
    </r>
  </si>
  <si>
    <t>Ξεσκονόπανο από φανελένιο ύφασμα</t>
  </si>
  <si>
    <t>ΕΝΔΕΙΚΤΙΚΟΣ ΠΡΟΫΠΟΛΟΓΙΣΜΟΣ</t>
  </si>
  <si>
    <t>ΔΙΕΥΘΥΝΣΗ ΟΙΚΟΝΟΜΙΚΩΝ ΥΠΗΡΕΣΙΩΝ</t>
  </si>
  <si>
    <t>Ζεύγος γυναικείων γαντιών μικρού (τα 20 ζεύγη) και μεσαίου (τα άλλα 30 ζεύγη) μεγέθους</t>
  </si>
  <si>
    <t>Σφουγγαρίστρα επαγγελματική βιδωτή χωρίς κοντάρι</t>
  </si>
  <si>
    <t>Γάντια χειρουργικά μίας χρήσης σε συσκευασία των 100 τεμαχίων</t>
  </si>
  <si>
    <t>Παρκετέζες επαγγελματικές πλήρες (πανί και πλαίσιο) τουλάχιστον 80cm με κοντάρι</t>
  </si>
  <si>
    <t>Πανί παρκετέζας τουλάχιστον 80cm</t>
  </si>
  <si>
    <t>………………………………………………………………………………………………………………………………………………………</t>
  </si>
  <si>
    <t xml:space="preserve">Ο ΠΡΟΣΦΕΡΩΝ </t>
  </si>
  <si>
    <t>λίτρο</t>
  </si>
  <si>
    <r>
      <t xml:space="preserve">Χλωρίνη </t>
    </r>
    <r>
      <rPr>
        <sz val="10"/>
        <rFont val="Arial Greek"/>
        <family val="2"/>
      </rPr>
      <t>λευκή (</t>
    </r>
    <r>
      <rPr>
        <sz val="10"/>
        <rFont val="Arial Greek"/>
        <family val="0"/>
      </rPr>
      <t>σε συσκευασία έως των 4 λίτρων)</t>
    </r>
  </si>
  <si>
    <t>Υγρό καθαρισμού δαπέδων (σε συσκευασία έως των 4 λίτρων)</t>
  </si>
  <si>
    <t>Υγρό καθαρισμού τζαμιών (σε συσκευασία έως των 4 λίτρων)</t>
  </si>
  <si>
    <t>Υγρό καθαρισμού πιάτων (σε συσκευασία έως των 4 λίτρων)</t>
  </si>
  <si>
    <t>Απολυμαντικό επιφανειών (σε συσκευασία έως των 5 λίτρων)</t>
  </si>
  <si>
    <t>Υγρό καθαρισμού αλάτων σε συσκευασία (σε συσκευασία έως του 1 λίτρου)</t>
  </si>
  <si>
    <t>Υγρό καθαρισμού τουαλέτας (απολυμαντικό, βακτηριοκτόνο και αποσμητικό), (σε συσκευασία έως του 1 λίτρου)</t>
  </si>
  <si>
    <t>Κουβάς σφουγγαρίσματος επαγγελματικός με ροδάκια</t>
  </si>
  <si>
    <t>Αντισηπιτκό δέρματος ταχείας αντισηψίας σε μορφή gel με αντλία, (σε συσκευασία έως του 1 λίτρου).</t>
  </si>
  <si>
    <t>Χειροπετσέτα ρολό ηλεκτρονικής συσκευής</t>
  </si>
  <si>
    <t>Δήμου Ιλίου.</t>
  </si>
  <si>
    <t>Φ. Π. Α. 23 %</t>
  </si>
  <si>
    <t xml:space="preserve">Φαράσι με κοντάρι (εργονομικό) </t>
  </si>
  <si>
    <t>Κοντάρι σφουγγαρίστρας</t>
  </si>
  <si>
    <t>24</t>
  </si>
  <si>
    <t>25</t>
  </si>
  <si>
    <t>26</t>
  </si>
  <si>
    <t>Σύνολο 3ης Ομάδας</t>
  </si>
  <si>
    <r>
      <t>Ενδεικτική Τιμή Μονάδας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</si>
  <si>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r>
      <t>Συνολική ΕνδεικτικήΤιμή (</t>
    </r>
    <r>
      <rPr>
        <b/>
        <sz val="10"/>
        <rFont val="Tahoma"/>
        <family val="2"/>
      </rPr>
      <t>€</t>
    </r>
    <r>
      <rPr>
        <b/>
        <sz val="10"/>
        <rFont val="Arial Greek"/>
        <family val="2"/>
      </rPr>
      <t>)</t>
    </r>
  </si>
  <si>
    <t>Πιγκάλ</t>
  </si>
  <si>
    <t>Α΄: Είδη καθαριότητας και ευπρεπισμού λοιπών Υπηρεσιών του Δήμου Ιλίου</t>
  </si>
  <si>
    <t>Γενικό Σύνολο Α΄</t>
  </si>
  <si>
    <t>κιλό</t>
  </si>
  <si>
    <t>ΓΑΝΤΙΑ ΠΛΑΣΤΙΚΑ  Νο 7</t>
  </si>
  <si>
    <t>ζευγος</t>
  </si>
  <si>
    <t>ΓΑΝΤΙΑ ΠΛΑΣΤΙΚΑ  Νο 8</t>
  </si>
  <si>
    <t>τεμ</t>
  </si>
  <si>
    <t>ΧΕΙΡΟΠΕΤΣΕΤΕΣ ΖΙΚ ΖΑΚ</t>
  </si>
  <si>
    <t>κιβ. 20 πακ.</t>
  </si>
  <si>
    <t>ΟΙΝΟΠΝΕΥΜΑ ΚΑΘΑΡΟ</t>
  </si>
  <si>
    <t>ΧΑΡΤΟΜΑΝΤΗΛΑ ΓΡΑΦΕΙΟΥ</t>
  </si>
  <si>
    <t>ΑΠΟΣΜΗΤΙΚΟ ΧΩΡΟΥ 300ml φιλικό στο περιβάλλον</t>
  </si>
  <si>
    <t>ΧΛΩΡΙΝΗ GEL 1250 γρ</t>
  </si>
  <si>
    <t>Φ. Π. Α. 23%</t>
  </si>
  <si>
    <t>Κουβάς σφουγγαρίσματος απλός με στίφτη</t>
  </si>
  <si>
    <t>ΔΙΑΛYMΑ ΥΔΡΟΧΛΩΡΙΚΟΥ ΟΞΕΩΣ γενικής χρήσης (σε συσκευασία των 450 γρ.)</t>
  </si>
  <si>
    <t>Συρμάτινο σφουγγάρι μεγάλου μεγέθους για πλύσιμο πιάτων</t>
  </si>
  <si>
    <t>Β΄: Είδη καθαριότητας και ευπρεπισμού Υπηρεσίας Πολιτισμού</t>
  </si>
  <si>
    <t>Πλαστική σακούλα 42 εκ x 90 εκ</t>
  </si>
  <si>
    <t>Πλαστική σακούλα 50 εκ x 105 εκ</t>
  </si>
  <si>
    <t>Πλαστική σακούλα 55 εκ x 30 εκ</t>
  </si>
  <si>
    <t xml:space="preserve">ΚΑΛΑΘΑΚΙΑ ΤΟΥΑΛΕΤΑΣ με καπάκι </t>
  </si>
  <si>
    <t xml:space="preserve">ΣΥΡΜΑ ΨΙΛΟ ΓΙΑ ΚΑΤΣΑΡΟΛΕΣ </t>
  </si>
  <si>
    <t xml:space="preserve">Ανταλλακτικό πανί επαγγελματικής σφουγγαρίστρας </t>
  </si>
  <si>
    <t xml:space="preserve">Ανταλλακτικός κουβάς επαγγελματικός για καρότσι </t>
  </si>
  <si>
    <t xml:space="preserve">ΕΠΑΓΓΕΛΜΑΤΙΚΟΣ ΚΟΥΒΑΣ σφουγγαρίσματος μονός (πλήρες καρότσι) </t>
  </si>
  <si>
    <t>Αποφρακτικό τουαλέτας, τύπου TUBOFLO</t>
  </si>
  <si>
    <t xml:space="preserve">ΑΝΤΑΛΛΑΚΤΙΚΑ  ΡΟΔΑΚΙΑ-ΘΗΛΑΚΙΑ ΚΟΥΡΤΙΝΩΝ </t>
  </si>
  <si>
    <t>ΣΑΚΟΥΛΕΣ ΗΛΕΚ. ΣΚΟΥΠΑΣ διαφ. τύπων   (πακ. 6 τεμ.)</t>
  </si>
  <si>
    <t xml:space="preserve">ΣΠΙΡΤΑ      </t>
  </si>
  <si>
    <t>ΑΝΑΠΤΗΡΕΣ (μεγάλοι) τύπου BIC</t>
  </si>
  <si>
    <t xml:space="preserve">ΣΥΣΚΕΥΗ  ΓΚΑΖΙΟΥ ΑΣΦΑΛΕΙΑΣ τύπου El Greko </t>
  </si>
  <si>
    <t xml:space="preserve">ΦΙΑΛΕΣ  ΓΚΑΖΑΚΙΑ ΑΣΦΑΛΕΙΑΣ τύπου El Greko </t>
  </si>
  <si>
    <t>Χαρτοπετσέτες εστιατορίου διαστάσεων 24 cm x 24 cm (πλήρως ανοικτές) σε συσκευασία των 3.750 τεμαχίων</t>
  </si>
  <si>
    <t>Γυαλιστικό υγρό πλυντηρίου σε συσκευασία χωρητικότητας 4 λίτρων</t>
  </si>
  <si>
    <t>Χειροπετσέτες των 250 φύλλων</t>
  </si>
  <si>
    <t xml:space="preserve">Ταπέτα εισόδου από φυσικό χόρτο, διαστάσεων περίπου 50εκ. X 70 εκ. και πάχους περίπου 2,5 εκ. </t>
  </si>
  <si>
    <t>πακ.</t>
  </si>
  <si>
    <t xml:space="preserve">Υγρό καθαρισμού αλάτων σε συσκευασία (σε συσκευασία έως του 1 λίτρου) </t>
  </si>
  <si>
    <t>Γ΄: Είδη καθαριότητας και ευπρεπισμού για τα Κ.Α.Π.Η.</t>
  </si>
  <si>
    <t>Γενικό Σύνολο Γ΄</t>
  </si>
  <si>
    <t xml:space="preserve">ΑΠΛΩΣΤΡΕΣ  </t>
  </si>
  <si>
    <t>σετ</t>
  </si>
  <si>
    <t>ΣΦΟΥΓΓΑΡΑΚΙΑ  ΝΙΚΕΛ ΤΥΠΟΥ  ΝΑΝΑS</t>
  </si>
  <si>
    <t xml:space="preserve">ΣΚΟΥΠΕΣ ΞΑΡΑΧΝΙΑΣΜΑΤΟΣ ΜΕ ΚΟΝΤΑΡΙ </t>
  </si>
  <si>
    <t>ΠΙΝΑΚΙΔΑ "ΠΡΟΣΟΧΗ ΓΛΙΣΤΡΑΕΙ"</t>
  </si>
  <si>
    <t>ΤΑΜΠΛΕΤΕΣ  ΠΛΥΝΤΗΡΙΟΥ πιάτων</t>
  </si>
  <si>
    <t>ΜΩΡΟΜΑΝΤΗΛΑ  πακ. 80 τεμ.</t>
  </si>
  <si>
    <t xml:space="preserve">ΧΑΡΤΟΜΑΝΤΗΛΑ ΑΥΤΟΚΙΝΗΤΟΥ  ΚΟΥΤΙ </t>
  </si>
  <si>
    <t xml:space="preserve">ΧΑΡΤΟΠΕΤΣΕΤΕΣ  70 γρ. </t>
  </si>
  <si>
    <t>ΧΕΙΡΟΠΕΤΣΕΤΕΣ ΖΙΚ ΖΑΚ πακέτο 250 τεμ.   25Χ22</t>
  </si>
  <si>
    <t xml:space="preserve">ΑΛΟΥΜΙΝΟΧΑΡΤΟ  30 μ. </t>
  </si>
  <si>
    <t>ΔΙΑΦΑΝΗΣ ΜΕΜΒΡΑΝΗ ΤΡΟΦΙΜΩΝ  50 μ.</t>
  </si>
  <si>
    <t>ΠΙΑΤΑ  ΠΛΑΣΤΙΚΑ  ΜΕΓΑΛΑ συσκ. 20 τεμ.</t>
  </si>
  <si>
    <t>ΠΟΤΗΡΙΑ ΠΛΑΣΤΙΚΑ ΜΕΓΑΛΑ συσκ. 50 τεμ.</t>
  </si>
  <si>
    <t>ΣΑΚΟΥΛΕΣ ΤΡΟΦΙΜΩΝ τύπου Poly-Bag μεγάλες        πακ. 25 τεμ.</t>
  </si>
  <si>
    <t>ΣΑΚΟΥΛΕΣ ΗΛ. ΣΚΟΥΠΑΣ διαφ. τύπων ( πακ. 6 τεμ.)</t>
  </si>
  <si>
    <t xml:space="preserve">ΣΙΔΕΡΟΠΑΝΟ  ΓΙΓΑΣ </t>
  </si>
  <si>
    <t xml:space="preserve">ΣΥΣΚΕΥΗ  ΓΚΑΖΙΟΥ μεταλλική τύπου Seral </t>
  </si>
  <si>
    <t xml:space="preserve">ΦΙΑΛΕΣ  ΓΚΑΖΑΚΙΑ 190 ml </t>
  </si>
  <si>
    <t>Δ΄: Είδη καθαριότητας και ευπρεπισμού Παιδικών και Βρεφονηπιακών σταθμών.</t>
  </si>
  <si>
    <t xml:space="preserve">ΞΕΣΚΟΝΟΠΑΝΑ ΤΥΠΟΥ Swiffer με λαβή </t>
  </si>
  <si>
    <t xml:space="preserve">ΞΕΣΚΟΝΟΠΑΝΑ ΤΥΠΟΥ Swiffer Ανταλλακτικά </t>
  </si>
  <si>
    <t>Αλάτι πλυντηρίου (σε συσκευασία έως των 4 κιλών)</t>
  </si>
  <si>
    <t xml:space="preserve">ΥΓΡΟ ΑΠΟΡΡΥΠΑΝΤΙΚΟ  ΠΛΥΝΤΗΡΙΟΥ  ΠΙΑΤΩΝ (σε συσκευασία έως των 4 λίτρων) </t>
  </si>
  <si>
    <t xml:space="preserve">ΣΤΕΓΝΩΤΙΚΟ  ΠΛΥΝΤΗΡΙΟΥ  ΠΙΑΤΩΝ   (σε συσκευασία έως των 4 λίτρων) </t>
  </si>
  <si>
    <t xml:space="preserve">ΠΕΤΣΕΤΑΚΙ ΚΑΘΑΡΙΣΜΟΥ ΕΠΙΦΑΝΕΙΩΝ  microfibra σετ </t>
  </si>
  <si>
    <t>τεμ. (ταμπλέτες)</t>
  </si>
  <si>
    <t xml:space="preserve">ΛΕΥΚΑΝΤΙΚΟ  ΡΟΥΧΩΝ (σε συσκευασία έως 500 γρ.) </t>
  </si>
  <si>
    <t xml:space="preserve">ΜΑΛΑΚΤΙΚΟ ΡΟΥΧΩΝ (σε συσκευασία έως των 4 λίτρων) </t>
  </si>
  <si>
    <t xml:space="preserve">ΣΚΟΝΗ  ΠΛΥΣΙΜΑΤΟΣ  ΠΛΥΝΤΗΡΙΟΥ ΡΟΥΧΩΝ (σε συσκευασία έως των 10 κιλών)    </t>
  </si>
  <si>
    <t xml:space="preserve">ΣΚΟΝΕΣ ΔΑΠΕΔΟΥ  τύπου  Roli (σε συσκευασία έως των 1 κιλού)    </t>
  </si>
  <si>
    <t xml:space="preserve">ΚΡΕΜΑ  ΚΑΘΑΡΙΣΜΟΥ τύπου Cif  (σε συσκευασία έως του 1 κιλού)    </t>
  </si>
  <si>
    <t>ΥΓΡΟ  ΚΑΘΑΡΙΣΜΟΥ  ΧΑΛΙΩΝ  (σε συσκευασία έως του 1 λίτρου)</t>
  </si>
  <si>
    <t>ΥΓΡΟ  ΠΑΤΩΜΑΤΟΣ χωρίς  ξέβγαλμα (σε συσκευασία έως του 1,5 λίτρου)</t>
  </si>
  <si>
    <t>ΧΛΩΡΙΝΗ  ΣΥΜΠΥΚΝΩΜΕΝΗ  (σε συσκευασία έως των 4 λίτρων)</t>
  </si>
  <si>
    <t>ΑΦΡΟΛΟΥΤΡΟ ΒΡΕΦΩΝ (σε συσκευασία έως του 1 λίτρου)</t>
  </si>
  <si>
    <t>ΠΑΝΕΣ ΓΙΑ ΜΩΡΑ 11-25 κιλών (σε συσκευασία έως των 50 τεμαχίων)</t>
  </si>
  <si>
    <t>ΠΑΝΕΣ ΓΙΑ ΜΩΡΑ 9-20 κιλών (σε συσκευασία έως των 50 τεμαχίων)</t>
  </si>
  <si>
    <t xml:space="preserve">ΥΓΡΟ  ΣΑΠΟΥΝΙ ΓΙΑ  ΧΕΡΙΑ ΜΕ ΑΝΤΛΙΑ(σε συσκευασία έως των 300 ml)   </t>
  </si>
  <si>
    <t>ΥΓΡΟ ΚΡΕΜΟΣΑΠΟΥΝΟ (σε συσκευασία έως των 5 λίτρων)</t>
  </si>
  <si>
    <t>ΟΙΝΟΠΝΕΥΜΑ   ΦΩΤΙΣΤΙΚΟ   (σε συσκευασία έως των 350 ml)</t>
  </si>
  <si>
    <t>ΟΙΝΟΠΝΕΥΜΑ  ΛΕΥΚΟ   (σε συσκευασία έως των 200 ml)</t>
  </si>
  <si>
    <t xml:space="preserve">ΧΑΡΤΟΒΑΜΒΑΚΑΣ - διπλά φύλλα </t>
  </si>
  <si>
    <t>ΣΠΙΡΤΑ</t>
  </si>
  <si>
    <t>Γενικό Σύνολο Δ΄</t>
  </si>
  <si>
    <t>Γενικό Σύνολο Β΄</t>
  </si>
  <si>
    <t>Α΄: Απολυμαντικά υλικά και υγιεινής λοιπών Υπηρεσιών του Δήμου Ιλίου</t>
  </si>
  <si>
    <t>Γ΄: Απολυμαντικά υλικά και υγιεινής Παιδικών και Βρεφονηπιακών σταθμών</t>
  </si>
  <si>
    <t>187</t>
  </si>
  <si>
    <t>ΝΟΜΟΣ ΑΤΤΙΚΗΣ</t>
  </si>
  <si>
    <t>Α.Τ.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</si>
  <si>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</si>
  <si>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</si>
  <si>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</si>
  <si>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</si>
  <si>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</si>
  <si>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</si>
  <si>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</si>
  <si>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</si>
  <si>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</si>
  <si>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</si>
  <si>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</si>
  <si>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</si>
  <si>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</si>
  <si>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</si>
  <si>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</si>
  <si>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</si>
  <si>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</si>
  <si>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</si>
  <si>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</si>
  <si>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</si>
  <si>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</si>
  <si>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</si>
  <si>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</si>
  <si>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</si>
  <si>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</si>
  <si>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</si>
  <si>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</si>
  <si>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</si>
  <si>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</si>
  <si>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</si>
  <si>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</si>
  <si>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</si>
  <si>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</si>
  <si>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</si>
  <si>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</si>
  <si>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</si>
  <si>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</si>
  <si>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111</t>
  </si>
  <si>
    <t>112</t>
  </si>
  <si>
    <t>113</t>
  </si>
  <si>
    <t>114</t>
  </si>
  <si>
    <t>116</t>
  </si>
  <si>
    <t>117</t>
  </si>
  <si>
    <t>Ζεύγος γυναικείων γαντιών μικρού (τα 42 ζεύγη) και μεσαίου (τα άλλα 58 ζεύγη) μεγέθους</t>
  </si>
  <si>
    <t>λιτρο</t>
  </si>
  <si>
    <t>ΠΛΑΚΕΣ ΣΑΠΟΥΝΙ</t>
  </si>
  <si>
    <t>ΑΝΤΛΙΕΣ ΤΖΑΜΙ-ΧΕΡΙΑ-ΠΙΑΤΑ (20-50-10)</t>
  </si>
  <si>
    <t>ΣΚΟΥΠΑΚΙ ΜΙΚΡΟ ΠΛΑΣΤΙΚΟ ΜΕ ΛΑΒΗ</t>
  </si>
  <si>
    <t>80</t>
  </si>
  <si>
    <t>Ε΄: Είδη καθαριότητας και ευπρεπισμού για το Κοινωνικό Παντοπωλείο του Δήμου</t>
  </si>
  <si>
    <t>Σαμπουάν για όλους τους τύπους μαλλιών 400ml</t>
  </si>
  <si>
    <t>Απορρυπαντικό ρούχων για πλύσιμο στο χέρι σε κουτί 900 γρ.</t>
  </si>
  <si>
    <t>Χλώριο σε μπουκάλι πλαστικό 1 lit</t>
  </si>
  <si>
    <t>Γενικό Σύνολο Ε΄</t>
  </si>
  <si>
    <t>Γενικό Σύνολο ΣΤ΄</t>
  </si>
  <si>
    <t>Δ΄: Απολυμαντικά υλικά και υγιεινής του Αυτοτελούς Τμήματος Αθλητισμού, Νέας Γενιάς &amp; Δια βίου Μάθησης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</si>
  <si>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</si>
  <si>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</si>
  <si>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</si>
  <si>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</si>
  <si>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</si>
  <si>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</si>
  <si>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</si>
  <si>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</si>
  <si>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</si>
  <si>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</si>
  <si>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</si>
  <si>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</si>
  <si>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</si>
  <si>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</si>
  <si>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</si>
  <si>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</si>
  <si>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</si>
  <si>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</si>
  <si>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</si>
  <si>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</si>
  <si>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</si>
  <si>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</si>
  <si>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Σύνολο 2ης Ομάδας</t>
  </si>
  <si>
    <t>Γενικό Σύνολο Ζ΄</t>
  </si>
  <si>
    <t xml:space="preserve">2η Ομάδα Ειδών: Kαθαριότητας, υγιεινής, και ευπρεπισμού για τα σχολεία Α΄Βάθμιας εκπαίδευσης </t>
  </si>
  <si>
    <t>Ζεύγος γυναικείων γαντιών μικρού (τα 40 ζεύγη) και μεσαίου (τα άλλα 52 ζεύγη) μεγέθους</t>
  </si>
  <si>
    <t xml:space="preserve">3η Ομάδα Ειδών: Kαθαριότητας, υγιεινής, και ευπρεπισμού για τα σχολεία Β΄ Βάθμιας εκπαίδευσης </t>
  </si>
  <si>
    <t xml:space="preserve">1η Ομάδα Ειδών :Kαθαριότητας, υγιεινής, και ευπρεπισμού Υπηρεσιών Δήμου Ιλιου </t>
  </si>
  <si>
    <t>32</t>
  </si>
  <si>
    <t xml:space="preserve">Προμήθεια ειδών απολυμαντικών και καθαριότητας για τις ανάγκες των Υπηρεσιών και των Νομικών 
</t>
  </si>
  <si>
    <t>Προσώπων του Δήμου Ιλίου</t>
  </si>
  <si>
    <t>Πατάκια εισόδου εσωτερικού χώρου, απορροφητικά και αντιολισθητικά από βαμβάκι και polyester, διαστάσεων 80cm x 50cm και μαύρου χρώματος με υπόστρωμα και πλαίσιο</t>
  </si>
  <si>
    <t>Πατάκια εισόδου εσωτερικού χώρου, διαστάσεων 40cm x 60cm αντιολισθητικά, από κοκοφοίνικα από ανθεκτικές φυσικές ίνες, χρώματος καφέ σκούρο με υπόστρωμα και πλαίσιο</t>
  </si>
  <si>
    <t>Πατάκια εισόδου εξωτερικού χώρου, διαστάσεων 80cm x 50cm, από κοκοφοίνικα από ανθεκτικές φυσικές ίνες, χρώματος καφέ με αντιολισθητικό υπόστρωμα και πλαίσιο</t>
  </si>
  <si>
    <t>Σύνολο Β΄</t>
  </si>
  <si>
    <t>Β΄: Απολυμαντικά υλικά και υγιεινής Υπηρεσίας Πολιτισμού</t>
  </si>
  <si>
    <t>Λαδόκολλα ρολό 15 μ,</t>
  </si>
  <si>
    <t>Πράσινο σαπούνι σε πλάκες 150 γρ</t>
  </si>
  <si>
    <t>Χαρτοπετσέτες λευκές 70gr</t>
  </si>
  <si>
    <t>Πιάτα πλαστικά μιας χρήσης, μεγάλου μεγέθους, ρηχά, σε συσκευασία 20 τεμαχίων</t>
  </si>
  <si>
    <t>Ποτήρι πλαστικό μιας χρήσης, μικρό μέγεθος (ελληνικού καφέ), σε συσκευασία 50 τεμαχίων</t>
  </si>
  <si>
    <r>
      <t xml:space="preserve">Ποτήρι πλαστικό μιας χρήσης, μεγάλο μέγεθος (νερού), σε συσκευασία 50 </t>
    </r>
    <r>
      <rPr>
        <sz val="9"/>
        <rFont val="Arial Greek"/>
        <family val="0"/>
      </rPr>
      <t>τεμαχίων</t>
    </r>
  </si>
  <si>
    <t>ΠΑΝΕΣ ΓΙΑ ΜΩΡΑ 5-9 κιλών (σε συσκευασία έως των 50 τεμαχίων)</t>
  </si>
  <si>
    <t xml:space="preserve">ΣΤ΄: Είδη καθαριότητας και ευπρεπισμού της Δ/νσης Κοινωνικής Προστασίας και Υγείας
</t>
  </si>
  <si>
    <t>3,50</t>
  </si>
  <si>
    <t xml:space="preserve">Ζ΄: Είδη καθαριότητας και ευπρεπισμού του Αυτοτελούς Τμήματος Αθλητισμού, Νέας Γενιάς &amp; Δια βίου Μάθησης
</t>
  </si>
  <si>
    <t xml:space="preserve">Γενικό Σύνολο 1ης Ομάδας (Ά+Β΄+Γ'+Δ΄+Ε΄+ΣΤ΄+Ζ΄) </t>
  </si>
  <si>
    <t>Ζεύγος γυναικείων γαντιών μικρού (τα 10 ζεύγη) και μεσαίου (τα άλλα 15 ζεύγη) μεγέθους</t>
  </si>
  <si>
    <t>Πλαστική σακούλα διαστάσεων 50 εκ x 105 εκ</t>
  </si>
  <si>
    <t>Πλαστική σακούλα διαστάσεων 42 εκ x 90 εκ</t>
  </si>
  <si>
    <t>43</t>
  </si>
  <si>
    <t>44</t>
  </si>
  <si>
    <t>45</t>
  </si>
  <si>
    <t xml:space="preserve">Προμήθεια ειδών απολυμαντικών και καθαριότητας για τις </t>
  </si>
  <si>
    <t>ανάγκες των Υπηρεσιών και των Νομικών Προσώπων του Δήμου Ιλίου</t>
  </si>
  <si>
    <r>
      <t xml:space="preserve">Κ. Μ. : </t>
    </r>
    <r>
      <rPr>
        <sz val="10"/>
        <rFont val="Arial Greek"/>
        <family val="2"/>
      </rPr>
      <t>Π104/2015</t>
    </r>
  </si>
  <si>
    <t>Κ.Α.: 10.6634</t>
  </si>
  <si>
    <t>Κ.Α.: 10.6635.0001</t>
  </si>
  <si>
    <t>Κ.Α.: 15.6481.0011</t>
  </si>
  <si>
    <t>Κ.Α.: 15.6634.0001</t>
  </si>
  <si>
    <r>
      <t xml:space="preserve">ΠΡΟΫΠ. : 168.674,39 </t>
    </r>
    <r>
      <rPr>
        <sz val="10"/>
        <rFont val="Tahoma"/>
        <family val="2"/>
      </rPr>
      <t>€</t>
    </r>
    <r>
      <rPr>
        <sz val="10"/>
        <rFont val="Arial Greek"/>
        <family val="2"/>
      </rPr>
      <t xml:space="preserve"> με το Φ. Π. Α.</t>
    </r>
  </si>
  <si>
    <t>210</t>
  </si>
  <si>
    <t>211</t>
  </si>
  <si>
    <t>212</t>
  </si>
  <si>
    <t>213</t>
  </si>
  <si>
    <t>214</t>
  </si>
  <si>
    <t>215</t>
  </si>
  <si>
    <t>216</t>
  </si>
  <si>
    <t>Εντομοκτόνο (σπρέι) οικολογικό για έρποντα και ιπτάμενα έντομα σε συσκευασία 300 ml.</t>
  </si>
  <si>
    <t>4η Ομάδα Ειδών: Απολυμαντικά υλικά και υγιεινής</t>
  </si>
  <si>
    <t xml:space="preserve">Σύνολο 4ης Ομάδας (Ά+Β΄+Γ'+Δ΄+Ε΄+ΣΤ΄) </t>
  </si>
  <si>
    <t>Γενικό Σύνολο 1ης + 2ης + 3ης+4ης Ομάδας</t>
  </si>
  <si>
    <t>46</t>
  </si>
  <si>
    <t>115</t>
  </si>
  <si>
    <t>99</t>
  </si>
  <si>
    <t>89</t>
  </si>
  <si>
    <t>217</t>
  </si>
  <si>
    <t>ΣΤ΄: Απολυμαντικά υλικά και υγιεινής για τα σχολεία Β΄Βάθμιας εκπαίδευσης</t>
  </si>
  <si>
    <t>Ε΄: Απολυμαντικά υλικά και υγιεινής για τα σχολεία Α΄Βάθμιας εκπαίδευσης</t>
  </si>
  <si>
    <t>1Β΄+1Γ΄+1Δ'+1ΣΤ΄+1Ζ΄</t>
  </si>
  <si>
    <t>5Α΄ + 5Β΄+ 5Γ΄ + 5Δ΄</t>
  </si>
  <si>
    <t>Αντιβακτηριδιακό Υγρό καθαρισμού χεριών (σε συσκευασία έως των 4 λίτρων)</t>
  </si>
  <si>
    <t>ζεύγος</t>
  </si>
  <si>
    <t xml:space="preserve">Σφουγγαρίστρα επαγγελματική βιδωτή με κρόσσια και κοντάρι </t>
  </si>
  <si>
    <t xml:space="preserve">Ανταλλακτικό στίφτης-πρέσα επαγγελματικού κουβά </t>
  </si>
  <si>
    <t xml:space="preserve">Κάδοι απορρριμμάτων πλαστικοί, με πόδι, διαστάσεων διαμέτρου περίπου 28 cm και ύψους περίπου 70 cm.  </t>
  </si>
  <si>
    <t xml:space="preserve">Μπαταρίες αλκαλικές ΑΑ </t>
  </si>
  <si>
    <t xml:space="preserve">Μπαταρίες αλκαλικές ΑΑΑ σετ 4 τεμαχίων </t>
  </si>
  <si>
    <t xml:space="preserve">ΣΑΚΚΟΙ  ΑΠΟΡΡIΜΜΑΤΩΝ  γίγας  πακέτο 10 τεμαχίων </t>
  </si>
  <si>
    <t xml:space="preserve">ΣΙΔΕΡΟΠΑΝΟ ΠΡΕΣΣΑΣ μεταλλικό </t>
  </si>
  <si>
    <t xml:space="preserve">Σκούπα φυλλωμάτων μεταλλική με το κοντάρι </t>
  </si>
  <si>
    <t>Αντισηπτικό δέρματος ταχείας αντισηψίας σε μορφή gel με αντλία, (σε συσκευασία έως του 1 λίτρου).</t>
  </si>
  <si>
    <t>Αντισηπτικό δέρματος ταχείας αντισηψίας σε μορφή gel, (σε συσκευασία έως του 1 λίτρου) (ανταλλακτικό)</t>
  </si>
  <si>
    <t xml:space="preserve">Έλαβα γνώση και συμφωνώ απόλυτα με τις Τεχνικές Προδιαγραφές της με κωδικό Π104/2015 μελέτης του </t>
  </si>
  <si>
    <t>ΙΛΙΟΝ, …./…./2015</t>
  </si>
  <si>
    <t>ΚΑΘΑΡΟ</t>
  </si>
  <si>
    <t>ΦΠΑ</t>
  </si>
  <si>
    <t>ΣΥΝΟΛΟ</t>
  </si>
  <si>
    <r>
      <t xml:space="preserve">Χλωρίνη </t>
    </r>
    <r>
      <rPr>
        <sz val="8"/>
        <rFont val="Arial Greek"/>
        <family val="2"/>
      </rPr>
      <t>λευκή (</t>
    </r>
    <r>
      <rPr>
        <sz val="8"/>
        <rFont val="Arial Greek"/>
        <family val="0"/>
      </rPr>
      <t>σε συσκευασία έως των 4 λίτρων)</t>
    </r>
  </si>
  <si>
    <r>
      <t>Λευκό χαρτί κουζίνας, το οποίο να μη λιώνει στο νερό και να μην αφήνει χνούδι,</t>
    </r>
    <r>
      <rPr>
        <sz val="8"/>
        <rFont val="Arial Greek"/>
        <family val="2"/>
      </rPr>
      <t xml:space="preserve"> βάρους 600 gr. τουλάχιστον</t>
    </r>
  </si>
  <si>
    <r>
      <t xml:space="preserve">Λευκό, απαλό, </t>
    </r>
    <r>
      <rPr>
        <sz val="8"/>
        <rFont val="Arial Greek"/>
        <family val="2"/>
      </rPr>
      <t>υδατοδιαλυτό χαρτί υγείας σε ρολά βάρους 150 gr. τουλάχιστον</t>
    </r>
  </si>
  <si>
    <r>
      <t xml:space="preserve">Συρμάτινο σφουγγάρι </t>
    </r>
    <r>
      <rPr>
        <sz val="8"/>
        <rFont val="Arial Greek"/>
        <family val="2"/>
      </rPr>
      <t xml:space="preserve">μεγάλου μεγέθους </t>
    </r>
    <r>
      <rPr>
        <sz val="8"/>
        <rFont val="Arial Greek"/>
        <family val="0"/>
      </rPr>
      <t>για πλύσιμο πιάτων</t>
    </r>
  </si>
  <si>
    <r>
      <t xml:space="preserve">Απορροφητική σπογγοπετσέτα τύπου Wettex </t>
    </r>
    <r>
      <rPr>
        <sz val="8"/>
        <rFont val="Arial Greek"/>
        <family val="2"/>
      </rPr>
      <t>διαστάσεων 20 cm x 30 cm</t>
    </r>
  </si>
  <si>
    <r>
      <t xml:space="preserve">Ποτήρι πλαστικό μιας χρήσης, μεγάλο μέγεθος (νερού), σε συσκευασία 50 </t>
    </r>
    <r>
      <rPr>
        <sz val="8"/>
        <rFont val="Arial Greek"/>
        <family val="0"/>
      </rPr>
      <t>τεμαχίων</t>
    </r>
  </si>
  <si>
    <r>
      <t>ΠΡΟΫΠΟΛΟΓΙΣΜΟΣ ΠΡΟΣΦΟΡΑΣ</t>
    </r>
    <r>
      <rPr>
        <sz val="8"/>
        <rFont val="Arial Greek"/>
        <family val="2"/>
      </rPr>
      <t xml:space="preserve"> </t>
    </r>
  </si>
  <si>
    <r>
      <t>Τιμή Μονάδας Προσφοράς (</t>
    </r>
    <r>
      <rPr>
        <b/>
        <sz val="8"/>
        <rFont val="Tahoma"/>
        <family val="2"/>
      </rPr>
      <t>€</t>
    </r>
    <r>
      <rPr>
        <b/>
        <sz val="8"/>
        <rFont val="Arial Greek"/>
        <family val="2"/>
      </rPr>
      <t>)</t>
    </r>
  </si>
  <si>
    <r>
      <t>Συνολική Τιμή Προσφοράς (</t>
    </r>
    <r>
      <rPr>
        <b/>
        <sz val="8"/>
        <rFont val="Tahoma"/>
        <family val="2"/>
      </rPr>
      <t>€</t>
    </r>
    <r>
      <rPr>
        <b/>
        <sz val="8"/>
        <rFont val="Arial Greek"/>
        <family val="2"/>
      </rPr>
      <t>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</si>
</sst>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#,##0.00\ &quot;€&quot;"/>
    <numFmt numFmtId="175" formatCode="#,##0.00\ _€"/>
    <numFmt numFmtId="176" formatCode="#,##0.0\ _€"/>
    <numFmt numFmtId="177" formatCode="#,##0\ _€"/>
    <numFmt numFmtId="178" formatCode="#,##0.0"/>
    <numFmt numFmtId="179" formatCode="#,##0.000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58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0"/>
      <name val="Arial Greek"/>
      <family val="2"/>
    </font>
    <font>
      <sz val="10"/>
      <name val="Times New Roman"/>
      <family val="1"/>
    </font>
    <font>
      <sz val="11"/>
      <name val="Arial Greek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Courier New"/>
      <family val="3"/>
    </font>
    <font>
      <sz val="10"/>
      <color indexed="8"/>
      <name val="Arial"/>
      <family val="2"/>
    </font>
    <font>
      <sz val="9"/>
      <name val="Arial Greek"/>
      <family val="2"/>
    </font>
    <font>
      <sz val="12"/>
      <name val="Arial Greek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 Greek"/>
      <family val="2"/>
    </font>
    <font>
      <sz val="8"/>
      <name val="Arial Greek"/>
      <family val="0"/>
    </font>
    <font>
      <sz val="8"/>
      <color indexed="8"/>
      <name val="Arial"/>
      <family val="2"/>
    </font>
    <font>
      <b/>
      <u val="single"/>
      <sz val="8"/>
      <name val="Arial Greek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28" borderId="1" applyNumberFormat="0" applyAlignment="0" applyProtection="0"/>
  </cellStyleXfs>
  <cellXfs count="4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175" fontId="0" fillId="0" borderId="10" xfId="0" applyNumberFormat="1" applyFont="1" applyFill="1" applyBorder="1" applyAlignment="1">
      <alignment horizontal="center" vertical="center"/>
    </xf>
    <xf numFmtId="175" fontId="13" fillId="0" borderId="10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right" vertical="center"/>
    </xf>
    <xf numFmtId="175" fontId="13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175" fontId="13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75" fontId="0" fillId="0" borderId="10" xfId="0" applyNumberFormat="1" applyFont="1" applyFill="1" applyBorder="1" applyAlignment="1">
      <alignment horizontal="left" vertical="center" wrapText="1"/>
    </xf>
    <xf numFmtId="175" fontId="12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left" vertical="center"/>
    </xf>
    <xf numFmtId="49" fontId="0" fillId="0" borderId="14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49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20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right" vertical="center"/>
    </xf>
    <xf numFmtId="49" fontId="0" fillId="0" borderId="16" xfId="0" applyNumberForma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vertical="top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175" fontId="0" fillId="0" borderId="12" xfId="0" applyNumberFormat="1" applyFont="1" applyFill="1" applyBorder="1" applyAlignment="1">
      <alignment horizontal="right" vertical="center"/>
    </xf>
    <xf numFmtId="175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ont="1" applyFill="1" applyBorder="1" applyAlignment="1">
      <alignment horizontal="left" vertical="center" wrapText="1"/>
    </xf>
    <xf numFmtId="175" fontId="0" fillId="0" borderId="10" xfId="0" applyNumberFormat="1" applyFill="1" applyBorder="1" applyAlignment="1">
      <alignment horizontal="left" vertical="center" wrapText="1"/>
    </xf>
    <xf numFmtId="49" fontId="0" fillId="0" borderId="19" xfId="0" applyNumberForma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75" fontId="15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0" fillId="0" borderId="17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vertical="center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right" vertical="center" wrapText="1"/>
    </xf>
    <xf numFmtId="49" fontId="1" fillId="0" borderId="21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/>
    </xf>
    <xf numFmtId="4" fontId="0" fillId="0" borderId="0" xfId="0" applyNumberFormat="1" applyAlignment="1">
      <alignment vertical="center"/>
    </xf>
    <xf numFmtId="0" fontId="0" fillId="0" borderId="10" xfId="0" applyFill="1" applyBorder="1" applyAlignment="1">
      <alignment vertical="center" wrapText="1"/>
    </xf>
    <xf numFmtId="49" fontId="0" fillId="0" borderId="16" xfId="0" applyNumberFormat="1" applyFill="1" applyBorder="1" applyAlignment="1">
      <alignment horizontal="left" vertical="center" wrapText="1"/>
    </xf>
    <xf numFmtId="2" fontId="0" fillId="0" borderId="15" xfId="0" applyNumberFormat="1" applyFill="1" applyBorder="1" applyAlignment="1">
      <alignment/>
    </xf>
    <xf numFmtId="2" fontId="0" fillId="0" borderId="15" xfId="0" applyNumberFormat="1" applyFill="1" applyBorder="1" applyAlignment="1">
      <alignment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175" fontId="13" fillId="0" borderId="15" xfId="0" applyNumberFormat="1" applyFont="1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49" fontId="18" fillId="0" borderId="13" xfId="0" applyNumberFormat="1" applyFont="1" applyFill="1" applyBorder="1" applyAlignment="1">
      <alignment horizontal="left" vertical="center"/>
    </xf>
    <xf numFmtId="4" fontId="15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0" fontId="17" fillId="0" borderId="10" xfId="0" applyFont="1" applyBorder="1" applyAlignment="1">
      <alignment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left" vertical="center"/>
    </xf>
    <xf numFmtId="3" fontId="19" fillId="0" borderId="16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right" vertical="center"/>
    </xf>
    <xf numFmtId="3" fontId="18" fillId="0" borderId="18" xfId="0" applyNumberFormat="1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14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0" borderId="16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/>
    </xf>
    <xf numFmtId="49" fontId="19" fillId="0" borderId="14" xfId="0" applyNumberFormat="1" applyFont="1" applyFill="1" applyBorder="1" applyAlignment="1">
      <alignment horizontal="left" vertical="center"/>
    </xf>
    <xf numFmtId="49" fontId="18" fillId="0" borderId="19" xfId="0" applyNumberFormat="1" applyFont="1" applyFill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49" fontId="19" fillId="0" borderId="20" xfId="0" applyNumberFormat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49" fontId="19" fillId="0" borderId="11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vertical="top" wrapText="1"/>
    </xf>
    <xf numFmtId="49" fontId="19" fillId="0" borderId="16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175" fontId="20" fillId="0" borderId="10" xfId="0" applyNumberFormat="1" applyFont="1" applyFill="1" applyBorder="1" applyAlignment="1">
      <alignment horizontal="left" vertical="center" wrapText="1"/>
    </xf>
    <xf numFmtId="175" fontId="19" fillId="0" borderId="10" xfId="0" applyNumberFormat="1" applyFont="1" applyFill="1" applyBorder="1" applyAlignment="1">
      <alignment horizontal="left" vertical="center" wrapText="1"/>
    </xf>
    <xf numFmtId="175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wrapText="1"/>
    </xf>
    <xf numFmtId="49" fontId="19" fillId="0" borderId="20" xfId="0" applyNumberFormat="1" applyFont="1" applyFill="1" applyBorder="1" applyAlignment="1">
      <alignment horizontal="left" vertical="center" wrapText="1"/>
    </xf>
    <xf numFmtId="49" fontId="18" fillId="0" borderId="14" xfId="0" applyNumberFormat="1" applyFont="1" applyFill="1" applyBorder="1" applyAlignment="1">
      <alignment horizontal="left" vertical="center"/>
    </xf>
    <xf numFmtId="49" fontId="18" fillId="0" borderId="19" xfId="0" applyNumberFormat="1" applyFont="1" applyFill="1" applyBorder="1" applyAlignment="1">
      <alignment horizontal="left" vertical="center" wrapText="1"/>
    </xf>
    <xf numFmtId="49" fontId="19" fillId="0" borderId="19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49" fontId="19" fillId="0" borderId="14" xfId="0" applyNumberFormat="1" applyFont="1" applyFill="1" applyBorder="1" applyAlignment="1">
      <alignment horizontal="left" vertical="center" wrapText="1"/>
    </xf>
    <xf numFmtId="49" fontId="19" fillId="0" borderId="19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49" fontId="19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175" fontId="19" fillId="0" borderId="10" xfId="0" applyNumberFormat="1" applyFont="1" applyFill="1" applyBorder="1" applyAlignment="1">
      <alignment horizontal="center" vertical="center"/>
    </xf>
    <xf numFmtId="175" fontId="19" fillId="0" borderId="10" xfId="0" applyNumberFormat="1" applyFont="1" applyFill="1" applyBorder="1" applyAlignment="1">
      <alignment horizontal="center" vertical="center"/>
    </xf>
    <xf numFmtId="175" fontId="20" fillId="0" borderId="10" xfId="0" applyNumberFormat="1" applyFont="1" applyFill="1" applyBorder="1" applyAlignment="1">
      <alignment horizontal="center" vertical="center" wrapText="1"/>
    </xf>
    <xf numFmtId="175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horizontal="center" vertical="center"/>
    </xf>
    <xf numFmtId="3" fontId="19" fillId="0" borderId="20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49" fontId="18" fillId="0" borderId="14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Fill="1" applyBorder="1" applyAlignment="1">
      <alignment horizontal="right" vertical="center"/>
    </xf>
    <xf numFmtId="49" fontId="19" fillId="0" borderId="15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2" fontId="19" fillId="0" borderId="10" xfId="0" applyNumberFormat="1" applyFont="1" applyFill="1" applyBorder="1" applyAlignment="1">
      <alignment vertical="center"/>
    </xf>
    <xf numFmtId="4" fontId="19" fillId="0" borderId="20" xfId="0" applyNumberFormat="1" applyFont="1" applyFill="1" applyBorder="1" applyAlignment="1">
      <alignment horizontal="right" vertical="center"/>
    </xf>
    <xf numFmtId="2" fontId="17" fillId="0" borderId="10" xfId="0" applyNumberFormat="1" applyFont="1" applyFill="1" applyBorder="1" applyAlignment="1">
      <alignment horizontal="right" vertical="center"/>
    </xf>
    <xf numFmtId="4" fontId="19" fillId="0" borderId="16" xfId="0" applyNumberFormat="1" applyFont="1" applyFill="1" applyBorder="1" applyAlignment="1">
      <alignment horizontal="right" vertical="center"/>
    </xf>
    <xf numFmtId="2" fontId="19" fillId="0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right" vertical="center"/>
    </xf>
    <xf numFmtId="49" fontId="18" fillId="0" borderId="21" xfId="0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horizontal="right" vertical="center" wrapText="1"/>
    </xf>
    <xf numFmtId="2" fontId="19" fillId="0" borderId="15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 vertical="center"/>
    </xf>
    <xf numFmtId="4" fontId="19" fillId="0" borderId="15" xfId="0" applyNumberFormat="1" applyFont="1" applyFill="1" applyBorder="1" applyAlignment="1">
      <alignment horizontal="right" vertical="center"/>
    </xf>
    <xf numFmtId="4" fontId="19" fillId="0" borderId="15" xfId="0" applyNumberFormat="1" applyFont="1" applyFill="1" applyBorder="1" applyAlignment="1">
      <alignment horizontal="right" vertical="center"/>
    </xf>
    <xf numFmtId="175" fontId="19" fillId="0" borderId="15" xfId="0" applyNumberFormat="1" applyFont="1" applyFill="1" applyBorder="1" applyAlignment="1">
      <alignment horizontal="right" vertical="center"/>
    </xf>
    <xf numFmtId="175" fontId="19" fillId="0" borderId="10" xfId="0" applyNumberFormat="1" applyFont="1" applyFill="1" applyBorder="1" applyAlignment="1">
      <alignment horizontal="right" vertical="center"/>
    </xf>
    <xf numFmtId="175" fontId="19" fillId="0" borderId="12" xfId="0" applyNumberFormat="1" applyFont="1" applyFill="1" applyBorder="1" applyAlignment="1">
      <alignment horizontal="right" vertical="center"/>
    </xf>
    <xf numFmtId="2" fontId="19" fillId="0" borderId="10" xfId="0" applyNumberFormat="1" applyFont="1" applyFill="1" applyBorder="1" applyAlignment="1">
      <alignment/>
    </xf>
    <xf numFmtId="175" fontId="19" fillId="0" borderId="10" xfId="0" applyNumberFormat="1" applyFont="1" applyFill="1" applyBorder="1" applyAlignment="1">
      <alignment horizontal="right" vertical="center"/>
    </xf>
    <xf numFmtId="175" fontId="17" fillId="0" borderId="10" xfId="0" applyNumberFormat="1" applyFont="1" applyFill="1" applyBorder="1" applyAlignment="1">
      <alignment horizontal="right" vertical="center"/>
    </xf>
    <xf numFmtId="49" fontId="19" fillId="0" borderId="10" xfId="0" applyNumberFormat="1" applyFont="1" applyFill="1" applyBorder="1" applyAlignment="1">
      <alignment horizontal="right" vertical="center"/>
    </xf>
    <xf numFmtId="49" fontId="18" fillId="0" borderId="12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49" fontId="18" fillId="0" borderId="19" xfId="0" applyNumberFormat="1" applyFont="1" applyFill="1" applyBorder="1" applyAlignment="1">
      <alignment horizontal="right" vertical="center" wrapText="1"/>
    </xf>
    <xf numFmtId="4" fontId="19" fillId="0" borderId="16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4" fontId="19" fillId="0" borderId="14" xfId="0" applyNumberFormat="1" applyFont="1" applyFill="1" applyBorder="1" applyAlignment="1">
      <alignment horizontal="right" vertical="center"/>
    </xf>
    <xf numFmtId="4" fontId="18" fillId="0" borderId="19" xfId="0" applyNumberFormat="1" applyFont="1" applyFill="1" applyBorder="1" applyAlignment="1">
      <alignment horizontal="right" vertical="center"/>
    </xf>
    <xf numFmtId="4" fontId="19" fillId="0" borderId="19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/>
    </xf>
    <xf numFmtId="4" fontId="18" fillId="0" borderId="14" xfId="0" applyNumberFormat="1" applyFont="1" applyFill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49" fontId="18" fillId="0" borderId="15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/>
    </xf>
    <xf numFmtId="49" fontId="18" fillId="0" borderId="12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/>
    </xf>
    <xf numFmtId="49" fontId="18" fillId="0" borderId="21" xfId="0" applyNumberFormat="1" applyFont="1" applyFill="1" applyBorder="1" applyAlignment="1">
      <alignment horizontal="right" vertical="center" wrapText="1"/>
    </xf>
    <xf numFmtId="4" fontId="18" fillId="0" borderId="20" xfId="0" applyNumberFormat="1" applyFont="1" applyFill="1" applyBorder="1" applyAlignment="1">
      <alignment horizontal="right" vertical="center"/>
    </xf>
    <xf numFmtId="4" fontId="18" fillId="0" borderId="16" xfId="0" applyNumberFormat="1" applyFont="1" applyFill="1" applyBorder="1" applyAlignment="1">
      <alignment horizontal="right" vertical="center"/>
    </xf>
    <xf numFmtId="4" fontId="18" fillId="0" borderId="22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49" fontId="18" fillId="0" borderId="13" xfId="0" applyNumberFormat="1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49" fontId="18" fillId="0" borderId="13" xfId="0" applyNumberFormat="1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horizontal="left" vertical="center"/>
    </xf>
    <xf numFmtId="3" fontId="18" fillId="0" borderId="13" xfId="0" applyNumberFormat="1" applyFont="1" applyFill="1" applyBorder="1" applyAlignment="1">
      <alignment horizontal="left" vertical="center"/>
    </xf>
    <xf numFmtId="49" fontId="18" fillId="0" borderId="14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0" borderId="14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5"/>
  <sheetViews>
    <sheetView tabSelected="1" zoomScalePageLayoutView="0" workbookViewId="0" topLeftCell="A7">
      <selection activeCell="B96" sqref="B96"/>
    </sheetView>
  </sheetViews>
  <sheetFormatPr defaultColWidth="9.00390625" defaultRowHeight="12.75"/>
  <cols>
    <col min="1" max="1" width="4.75390625" style="205" customWidth="1"/>
    <col min="2" max="2" width="39.375" style="205" customWidth="1"/>
    <col min="3" max="3" width="6.875" style="205" customWidth="1"/>
    <col min="4" max="4" width="10.125" style="205" customWidth="1"/>
    <col min="5" max="5" width="10.00390625" style="205" customWidth="1"/>
    <col min="6" max="6" width="10.25390625" style="205" customWidth="1"/>
    <col min="7" max="7" width="10.625" style="205" customWidth="1"/>
    <col min="8" max="16384" width="9.125" style="1" customWidth="1"/>
  </cols>
  <sheetData>
    <row r="1" spans="1:7" ht="30" customHeight="1">
      <c r="A1" s="363" t="s">
        <v>228</v>
      </c>
      <c r="B1" s="364"/>
      <c r="C1" s="364"/>
      <c r="D1" s="364"/>
      <c r="E1" s="364"/>
      <c r="F1" s="364"/>
      <c r="G1" s="364"/>
    </row>
    <row r="2" spans="1:6" ht="12.75">
      <c r="A2" s="203" t="s">
        <v>229</v>
      </c>
      <c r="B2" s="204"/>
      <c r="C2" s="204"/>
      <c r="D2" s="204"/>
      <c r="E2" s="204"/>
      <c r="F2" s="313"/>
    </row>
    <row r="3" spans="1:6" ht="12.75">
      <c r="A3" s="204"/>
      <c r="B3" s="204"/>
      <c r="C3" s="204"/>
      <c r="D3" s="204"/>
      <c r="E3" s="204"/>
      <c r="F3" s="313"/>
    </row>
    <row r="4" ht="12.75">
      <c r="C4" s="262" t="s">
        <v>303</v>
      </c>
    </row>
    <row r="5" spans="1:3" ht="12.75">
      <c r="A5" s="205" t="s">
        <v>14</v>
      </c>
      <c r="C5" s="227"/>
    </row>
    <row r="6" ht="12.75">
      <c r="C6" s="227"/>
    </row>
    <row r="8" spans="1:7" s="20" customFormat="1" ht="52.5" customHeight="1">
      <c r="A8" s="206" t="s">
        <v>2</v>
      </c>
      <c r="B8" s="228" t="s">
        <v>3</v>
      </c>
      <c r="C8" s="206" t="s">
        <v>142</v>
      </c>
      <c r="D8" s="206" t="s">
        <v>4</v>
      </c>
      <c r="E8" s="206" t="s">
        <v>5</v>
      </c>
      <c r="F8" s="206" t="s">
        <v>304</v>
      </c>
      <c r="G8" s="206" t="s">
        <v>305</v>
      </c>
    </row>
    <row r="9" spans="1:7" s="20" customFormat="1" ht="27" customHeight="1">
      <c r="A9" s="365" t="s">
        <v>226</v>
      </c>
      <c r="B9" s="373"/>
      <c r="C9" s="373"/>
      <c r="D9" s="373"/>
      <c r="E9" s="373"/>
      <c r="F9" s="373"/>
      <c r="G9" s="374"/>
    </row>
    <row r="10" spans="1:7" s="20" customFormat="1" ht="18.75" customHeight="1">
      <c r="A10" s="198" t="s">
        <v>51</v>
      </c>
      <c r="B10" s="229"/>
      <c r="C10" s="229"/>
      <c r="D10" s="268"/>
      <c r="E10" s="268"/>
      <c r="F10" s="314"/>
      <c r="G10" s="353"/>
    </row>
    <row r="11" spans="1:7" s="20" customFormat="1" ht="26.25" customHeight="1">
      <c r="A11" s="207">
        <v>1</v>
      </c>
      <c r="B11" s="230" t="s">
        <v>297</v>
      </c>
      <c r="C11" s="263" t="s">
        <v>143</v>
      </c>
      <c r="D11" s="269" t="s">
        <v>29</v>
      </c>
      <c r="E11" s="299">
        <v>592</v>
      </c>
      <c r="F11" s="315"/>
      <c r="G11" s="315"/>
    </row>
    <row r="12" spans="1:7" s="20" customFormat="1" ht="26.25" customHeight="1">
      <c r="A12" s="207">
        <v>2</v>
      </c>
      <c r="B12" s="231" t="s">
        <v>31</v>
      </c>
      <c r="C12" s="264" t="s">
        <v>144</v>
      </c>
      <c r="D12" s="269" t="s">
        <v>29</v>
      </c>
      <c r="E12" s="207">
        <v>400</v>
      </c>
      <c r="F12" s="315"/>
      <c r="G12" s="315"/>
    </row>
    <row r="13" spans="1:7" s="20" customFormat="1" ht="26.25" customHeight="1">
      <c r="A13" s="207">
        <v>3</v>
      </c>
      <c r="B13" s="231" t="s">
        <v>32</v>
      </c>
      <c r="C13" s="264" t="s">
        <v>145</v>
      </c>
      <c r="D13" s="269" t="s">
        <v>29</v>
      </c>
      <c r="E13" s="207">
        <v>160</v>
      </c>
      <c r="F13" s="316"/>
      <c r="G13" s="315"/>
    </row>
    <row r="14" spans="1:7" s="20" customFormat="1" ht="26.25" customHeight="1">
      <c r="A14" s="207">
        <v>4</v>
      </c>
      <c r="B14" s="231" t="s">
        <v>33</v>
      </c>
      <c r="C14" s="263" t="s">
        <v>146</v>
      </c>
      <c r="D14" s="269" t="s">
        <v>29</v>
      </c>
      <c r="E14" s="207">
        <v>128</v>
      </c>
      <c r="F14" s="316"/>
      <c r="G14" s="315"/>
    </row>
    <row r="15" spans="1:7" s="20" customFormat="1" ht="26.25" customHeight="1">
      <c r="A15" s="207">
        <v>5</v>
      </c>
      <c r="B15" s="231" t="s">
        <v>280</v>
      </c>
      <c r="C15" s="264" t="s">
        <v>147</v>
      </c>
      <c r="D15" s="269" t="s">
        <v>29</v>
      </c>
      <c r="E15" s="207">
        <v>220</v>
      </c>
      <c r="F15" s="316"/>
      <c r="G15" s="315"/>
    </row>
    <row r="16" spans="1:7" s="20" customFormat="1" ht="26.25" customHeight="1">
      <c r="A16" s="207">
        <v>6</v>
      </c>
      <c r="B16" s="232" t="s">
        <v>34</v>
      </c>
      <c r="C16" s="264" t="s">
        <v>148</v>
      </c>
      <c r="D16" s="269" t="s">
        <v>29</v>
      </c>
      <c r="E16" s="207">
        <v>192</v>
      </c>
      <c r="F16" s="316"/>
      <c r="G16" s="315"/>
    </row>
    <row r="17" spans="1:7" s="20" customFormat="1" ht="39" customHeight="1">
      <c r="A17" s="207">
        <v>7</v>
      </c>
      <c r="B17" s="230" t="s">
        <v>298</v>
      </c>
      <c r="C17" s="263" t="s">
        <v>149</v>
      </c>
      <c r="D17" s="269" t="s">
        <v>11</v>
      </c>
      <c r="E17" s="207">
        <v>800</v>
      </c>
      <c r="F17" s="316"/>
      <c r="G17" s="315"/>
    </row>
    <row r="18" spans="1:7" s="20" customFormat="1" ht="26.25" customHeight="1">
      <c r="A18" s="207">
        <v>8</v>
      </c>
      <c r="B18" s="230" t="s">
        <v>299</v>
      </c>
      <c r="C18" s="264" t="s">
        <v>150</v>
      </c>
      <c r="D18" s="269" t="s">
        <v>11</v>
      </c>
      <c r="E18" s="299">
        <v>7000</v>
      </c>
      <c r="F18" s="315"/>
      <c r="G18" s="315"/>
    </row>
    <row r="19" spans="1:7" s="20" customFormat="1" ht="26.25" customHeight="1">
      <c r="A19" s="207">
        <v>9</v>
      </c>
      <c r="B19" s="230" t="s">
        <v>300</v>
      </c>
      <c r="C19" s="264" t="s">
        <v>151</v>
      </c>
      <c r="D19" s="269" t="s">
        <v>7</v>
      </c>
      <c r="E19" s="299">
        <v>120</v>
      </c>
      <c r="F19" s="316"/>
      <c r="G19" s="315"/>
    </row>
    <row r="20" spans="1:7" s="20" customFormat="1" ht="26.25" customHeight="1">
      <c r="A20" s="207">
        <v>10</v>
      </c>
      <c r="B20" s="230" t="s">
        <v>301</v>
      </c>
      <c r="C20" s="263" t="s">
        <v>152</v>
      </c>
      <c r="D20" s="269" t="s">
        <v>7</v>
      </c>
      <c r="E20" s="299">
        <v>120</v>
      </c>
      <c r="F20" s="315"/>
      <c r="G20" s="315"/>
    </row>
    <row r="21" spans="1:7" s="20" customFormat="1" ht="26.25" customHeight="1">
      <c r="A21" s="207">
        <v>11</v>
      </c>
      <c r="B21" s="230" t="s">
        <v>13</v>
      </c>
      <c r="C21" s="264" t="s">
        <v>153</v>
      </c>
      <c r="D21" s="269" t="s">
        <v>8</v>
      </c>
      <c r="E21" s="299">
        <v>400</v>
      </c>
      <c r="F21" s="316"/>
      <c r="G21" s="315"/>
    </row>
    <row r="22" spans="1:7" s="20" customFormat="1" ht="26.25" customHeight="1">
      <c r="A22" s="207">
        <v>12</v>
      </c>
      <c r="B22" s="230" t="s">
        <v>12</v>
      </c>
      <c r="C22" s="264" t="s">
        <v>154</v>
      </c>
      <c r="D22" s="269" t="s">
        <v>8</v>
      </c>
      <c r="E22" s="299">
        <v>200</v>
      </c>
      <c r="F22" s="316"/>
      <c r="G22" s="315"/>
    </row>
    <row r="23" spans="1:7" s="20" customFormat="1" ht="26.25" customHeight="1">
      <c r="A23" s="207">
        <v>13</v>
      </c>
      <c r="B23" s="231" t="s">
        <v>35</v>
      </c>
      <c r="C23" s="263" t="s">
        <v>155</v>
      </c>
      <c r="D23" s="269" t="s">
        <v>29</v>
      </c>
      <c r="E23" s="207">
        <v>60</v>
      </c>
      <c r="F23" s="315"/>
      <c r="G23" s="315"/>
    </row>
    <row r="24" spans="1:7" s="20" customFormat="1" ht="21.75" customHeight="1">
      <c r="A24" s="207">
        <v>14</v>
      </c>
      <c r="B24" s="231" t="s">
        <v>19</v>
      </c>
      <c r="C24" s="264" t="s">
        <v>156</v>
      </c>
      <c r="D24" s="212" t="s">
        <v>7</v>
      </c>
      <c r="E24" s="207">
        <v>60</v>
      </c>
      <c r="F24" s="315"/>
      <c r="G24" s="315"/>
    </row>
    <row r="25" spans="1:7" s="20" customFormat="1" ht="31.5" customHeight="1">
      <c r="A25" s="207">
        <v>15</v>
      </c>
      <c r="B25" s="230" t="s">
        <v>22</v>
      </c>
      <c r="C25" s="264" t="s">
        <v>157</v>
      </c>
      <c r="D25" s="269" t="s">
        <v>9</v>
      </c>
      <c r="E25" s="299">
        <v>50</v>
      </c>
      <c r="F25" s="316"/>
      <c r="G25" s="315"/>
    </row>
    <row r="26" spans="1:7" s="20" customFormat="1" ht="28.5" customHeight="1">
      <c r="A26" s="207">
        <v>16</v>
      </c>
      <c r="B26" s="230" t="s">
        <v>24</v>
      </c>
      <c r="C26" s="263" t="s">
        <v>158</v>
      </c>
      <c r="D26" s="269" t="s">
        <v>10</v>
      </c>
      <c r="E26" s="299">
        <v>50</v>
      </c>
      <c r="F26" s="316"/>
      <c r="G26" s="315"/>
    </row>
    <row r="27" spans="1:7" s="20" customFormat="1" ht="37.5" customHeight="1">
      <c r="A27" s="207">
        <v>17</v>
      </c>
      <c r="B27" s="230" t="s">
        <v>36</v>
      </c>
      <c r="C27" s="264" t="s">
        <v>159</v>
      </c>
      <c r="D27" s="269" t="s">
        <v>29</v>
      </c>
      <c r="E27" s="299">
        <v>180</v>
      </c>
      <c r="F27" s="316"/>
      <c r="G27" s="315"/>
    </row>
    <row r="28" spans="1:7" s="20" customFormat="1" ht="26.25" customHeight="1">
      <c r="A28" s="207">
        <v>18</v>
      </c>
      <c r="B28" s="231" t="s">
        <v>23</v>
      </c>
      <c r="C28" s="264" t="s">
        <v>160</v>
      </c>
      <c r="D28" s="212" t="s">
        <v>7</v>
      </c>
      <c r="E28" s="207">
        <v>25</v>
      </c>
      <c r="F28" s="315"/>
      <c r="G28" s="315"/>
    </row>
    <row r="29" spans="1:7" s="20" customFormat="1" ht="21" customHeight="1">
      <c r="A29" s="207">
        <v>19</v>
      </c>
      <c r="B29" s="231" t="s">
        <v>43</v>
      </c>
      <c r="C29" s="263" t="s">
        <v>161</v>
      </c>
      <c r="D29" s="212" t="s">
        <v>7</v>
      </c>
      <c r="E29" s="207">
        <v>2</v>
      </c>
      <c r="F29" s="317"/>
      <c r="G29" s="315"/>
    </row>
    <row r="30" spans="1:7" s="20" customFormat="1" ht="26.25" customHeight="1">
      <c r="A30" s="207">
        <v>20</v>
      </c>
      <c r="B30" s="231" t="s">
        <v>65</v>
      </c>
      <c r="C30" s="264" t="s">
        <v>162</v>
      </c>
      <c r="D30" s="212" t="s">
        <v>7</v>
      </c>
      <c r="E30" s="207">
        <v>8</v>
      </c>
      <c r="F30" s="317"/>
      <c r="G30" s="315"/>
    </row>
    <row r="31" spans="1:7" s="20" customFormat="1" ht="26.25" customHeight="1">
      <c r="A31" s="207">
        <v>21</v>
      </c>
      <c r="B31" s="231" t="s">
        <v>37</v>
      </c>
      <c r="C31" s="264" t="s">
        <v>163</v>
      </c>
      <c r="D31" s="212" t="s">
        <v>7</v>
      </c>
      <c r="E31" s="207">
        <v>2</v>
      </c>
      <c r="F31" s="317"/>
      <c r="G31" s="315"/>
    </row>
    <row r="32" spans="1:7" s="20" customFormat="1" ht="36" customHeight="1">
      <c r="A32" s="207">
        <v>22</v>
      </c>
      <c r="B32" s="231" t="s">
        <v>25</v>
      </c>
      <c r="C32" s="263" t="s">
        <v>164</v>
      </c>
      <c r="D32" s="212" t="s">
        <v>7</v>
      </c>
      <c r="E32" s="207">
        <v>2</v>
      </c>
      <c r="F32" s="317"/>
      <c r="G32" s="315"/>
    </row>
    <row r="33" spans="1:7" s="20" customFormat="1" ht="26.25" customHeight="1">
      <c r="A33" s="207">
        <v>23</v>
      </c>
      <c r="B33" s="231" t="s">
        <v>26</v>
      </c>
      <c r="C33" s="264" t="s">
        <v>165</v>
      </c>
      <c r="D33" s="212" t="s">
        <v>7</v>
      </c>
      <c r="E33" s="207">
        <v>2</v>
      </c>
      <c r="F33" s="317"/>
      <c r="G33" s="315"/>
    </row>
    <row r="34" spans="1:7" s="20" customFormat="1" ht="26.25" customHeight="1">
      <c r="A34" s="207">
        <v>24</v>
      </c>
      <c r="B34" s="231" t="s">
        <v>42</v>
      </c>
      <c r="C34" s="264" t="s">
        <v>44</v>
      </c>
      <c r="D34" s="212" t="s">
        <v>7</v>
      </c>
      <c r="E34" s="207">
        <v>15</v>
      </c>
      <c r="F34" s="317"/>
      <c r="G34" s="315"/>
    </row>
    <row r="35" spans="1:7" s="20" customFormat="1" ht="26.25" customHeight="1">
      <c r="A35" s="207">
        <v>25</v>
      </c>
      <c r="B35" s="231" t="s">
        <v>50</v>
      </c>
      <c r="C35" s="263" t="s">
        <v>45</v>
      </c>
      <c r="D35" s="212" t="s">
        <v>7</v>
      </c>
      <c r="E35" s="207">
        <v>12</v>
      </c>
      <c r="F35" s="315"/>
      <c r="G35" s="315"/>
    </row>
    <row r="36" spans="1:7" s="20" customFormat="1" ht="26.25" customHeight="1">
      <c r="A36" s="208">
        <v>26</v>
      </c>
      <c r="B36" s="230" t="s">
        <v>39</v>
      </c>
      <c r="C36" s="263" t="s">
        <v>46</v>
      </c>
      <c r="D36" s="269" t="s">
        <v>7</v>
      </c>
      <c r="E36" s="299">
        <v>320</v>
      </c>
      <c r="F36" s="316"/>
      <c r="G36" s="315"/>
    </row>
    <row r="37" spans="1:7" s="20" customFormat="1" ht="26.25" customHeight="1">
      <c r="A37" s="209"/>
      <c r="B37" s="233"/>
      <c r="C37" s="265"/>
      <c r="D37" s="265"/>
      <c r="E37" s="300"/>
      <c r="F37" s="318" t="s">
        <v>6</v>
      </c>
      <c r="G37" s="316"/>
    </row>
    <row r="38" spans="1:7" s="20" customFormat="1" ht="26.25" customHeight="1">
      <c r="A38" s="210"/>
      <c r="B38" s="234"/>
      <c r="C38" s="266"/>
      <c r="D38" s="266"/>
      <c r="E38" s="301"/>
      <c r="F38" s="319" t="s">
        <v>41</v>
      </c>
      <c r="G38" s="316"/>
    </row>
    <row r="39" spans="1:7" s="20" customFormat="1" ht="26.25" customHeight="1">
      <c r="A39" s="211"/>
      <c r="B39" s="235"/>
      <c r="C39" s="267"/>
      <c r="D39" s="288"/>
      <c r="E39" s="302"/>
      <c r="F39" s="320" t="s">
        <v>52</v>
      </c>
      <c r="G39" s="221"/>
    </row>
    <row r="40" spans="1:7" s="20" customFormat="1" ht="26.25" customHeight="1">
      <c r="A40" s="198" t="s">
        <v>68</v>
      </c>
      <c r="B40" s="229"/>
      <c r="C40" s="268"/>
      <c r="D40" s="268"/>
      <c r="E40" s="268"/>
      <c r="F40" s="314"/>
      <c r="G40" s="353"/>
    </row>
    <row r="41" spans="1:7" s="20" customFormat="1" ht="26.25" customHeight="1">
      <c r="A41" s="207">
        <v>27</v>
      </c>
      <c r="B41" s="236" t="s">
        <v>69</v>
      </c>
      <c r="C41" s="269" t="s">
        <v>166</v>
      </c>
      <c r="D41" s="269" t="s">
        <v>53</v>
      </c>
      <c r="E41" s="299">
        <v>180</v>
      </c>
      <c r="F41" s="316"/>
      <c r="G41" s="315"/>
    </row>
    <row r="42" spans="1:7" s="20" customFormat="1" ht="26.25" customHeight="1">
      <c r="A42" s="207">
        <v>28</v>
      </c>
      <c r="B42" s="236" t="s">
        <v>71</v>
      </c>
      <c r="C42" s="269" t="s">
        <v>167</v>
      </c>
      <c r="D42" s="269" t="s">
        <v>53</v>
      </c>
      <c r="E42" s="299">
        <v>180</v>
      </c>
      <c r="F42" s="316"/>
      <c r="G42" s="315"/>
    </row>
    <row r="43" spans="1:7" s="20" customFormat="1" ht="26.25" customHeight="1">
      <c r="A43" s="207">
        <v>29</v>
      </c>
      <c r="B43" s="236" t="s">
        <v>70</v>
      </c>
      <c r="C43" s="269" t="s">
        <v>168</v>
      </c>
      <c r="D43" s="269" t="s">
        <v>53</v>
      </c>
      <c r="E43" s="299">
        <v>70</v>
      </c>
      <c r="F43" s="316"/>
      <c r="G43" s="315"/>
    </row>
    <row r="44" spans="1:7" s="20" customFormat="1" ht="26.25" customHeight="1">
      <c r="A44" s="207">
        <v>30</v>
      </c>
      <c r="B44" s="230" t="s">
        <v>31</v>
      </c>
      <c r="C44" s="263" t="s">
        <v>144</v>
      </c>
      <c r="D44" s="269" t="s">
        <v>29</v>
      </c>
      <c r="E44" s="299">
        <v>480</v>
      </c>
      <c r="F44" s="316"/>
      <c r="G44" s="315"/>
    </row>
    <row r="45" spans="1:7" s="20" customFormat="1" ht="26.25" customHeight="1">
      <c r="A45" s="207">
        <v>31</v>
      </c>
      <c r="B45" s="230" t="s">
        <v>32</v>
      </c>
      <c r="C45" s="263" t="s">
        <v>145</v>
      </c>
      <c r="D45" s="269" t="s">
        <v>29</v>
      </c>
      <c r="E45" s="299">
        <v>25</v>
      </c>
      <c r="F45" s="316"/>
      <c r="G45" s="315"/>
    </row>
    <row r="46" spans="1:7" s="20" customFormat="1" ht="26.25" customHeight="1">
      <c r="A46" s="207">
        <v>32</v>
      </c>
      <c r="B46" s="230" t="s">
        <v>299</v>
      </c>
      <c r="C46" s="263" t="s">
        <v>150</v>
      </c>
      <c r="D46" s="269" t="s">
        <v>11</v>
      </c>
      <c r="E46" s="299">
        <v>2000</v>
      </c>
      <c r="F46" s="316"/>
      <c r="G46" s="315"/>
    </row>
    <row r="47" spans="1:7" s="20" customFormat="1" ht="38.25" customHeight="1">
      <c r="A47" s="207">
        <v>33</v>
      </c>
      <c r="B47" s="230" t="s">
        <v>298</v>
      </c>
      <c r="C47" s="263" t="s">
        <v>149</v>
      </c>
      <c r="D47" s="269" t="s">
        <v>11</v>
      </c>
      <c r="E47" s="299">
        <v>250</v>
      </c>
      <c r="F47" s="316"/>
      <c r="G47" s="315"/>
    </row>
    <row r="48" spans="1:7" s="20" customFormat="1" ht="26.25" customHeight="1">
      <c r="A48" s="207">
        <v>34</v>
      </c>
      <c r="B48" s="230" t="s">
        <v>301</v>
      </c>
      <c r="C48" s="263" t="s">
        <v>152</v>
      </c>
      <c r="D48" s="269" t="s">
        <v>7</v>
      </c>
      <c r="E48" s="299">
        <v>100</v>
      </c>
      <c r="F48" s="315"/>
      <c r="G48" s="315"/>
    </row>
    <row r="49" spans="1:7" s="20" customFormat="1" ht="26.25" customHeight="1">
      <c r="A49" s="207">
        <v>35</v>
      </c>
      <c r="B49" s="230" t="s">
        <v>67</v>
      </c>
      <c r="C49" s="263" t="s">
        <v>151</v>
      </c>
      <c r="D49" s="269" t="s">
        <v>7</v>
      </c>
      <c r="E49" s="299">
        <v>50</v>
      </c>
      <c r="F49" s="316"/>
      <c r="G49" s="315"/>
    </row>
    <row r="50" spans="1:7" s="20" customFormat="1" ht="26.25" customHeight="1">
      <c r="A50" s="207">
        <v>36</v>
      </c>
      <c r="B50" s="230" t="s">
        <v>56</v>
      </c>
      <c r="C50" s="263" t="s">
        <v>169</v>
      </c>
      <c r="D50" s="269" t="s">
        <v>281</v>
      </c>
      <c r="E50" s="299">
        <v>10</v>
      </c>
      <c r="F50" s="316"/>
      <c r="G50" s="315"/>
    </row>
    <row r="51" spans="1:7" s="20" customFormat="1" ht="26.25" customHeight="1">
      <c r="A51" s="207">
        <v>37</v>
      </c>
      <c r="B51" s="230" t="s">
        <v>24</v>
      </c>
      <c r="C51" s="263" t="s">
        <v>158</v>
      </c>
      <c r="D51" s="269" t="s">
        <v>10</v>
      </c>
      <c r="E51" s="299">
        <v>10</v>
      </c>
      <c r="F51" s="316"/>
      <c r="G51" s="315"/>
    </row>
    <row r="52" spans="1:7" s="20" customFormat="1" ht="26.25" customHeight="1">
      <c r="A52" s="207">
        <v>38</v>
      </c>
      <c r="B52" s="231" t="s">
        <v>42</v>
      </c>
      <c r="C52" s="264" t="s">
        <v>44</v>
      </c>
      <c r="D52" s="212" t="s">
        <v>7</v>
      </c>
      <c r="E52" s="207">
        <v>10</v>
      </c>
      <c r="F52" s="317"/>
      <c r="G52" s="315"/>
    </row>
    <row r="53" spans="1:7" s="20" customFormat="1" ht="26.25" customHeight="1">
      <c r="A53" s="207">
        <v>39</v>
      </c>
      <c r="B53" s="230" t="s">
        <v>37</v>
      </c>
      <c r="C53" s="263" t="s">
        <v>163</v>
      </c>
      <c r="D53" s="269" t="s">
        <v>57</v>
      </c>
      <c r="E53" s="299">
        <v>2</v>
      </c>
      <c r="F53" s="316"/>
      <c r="G53" s="315"/>
    </row>
    <row r="54" spans="1:7" s="20" customFormat="1" ht="40.5" customHeight="1">
      <c r="A54" s="207">
        <v>40</v>
      </c>
      <c r="B54" s="230" t="s">
        <v>280</v>
      </c>
      <c r="C54" s="263" t="s">
        <v>147</v>
      </c>
      <c r="D54" s="269" t="s">
        <v>187</v>
      </c>
      <c r="E54" s="299">
        <v>100</v>
      </c>
      <c r="F54" s="316"/>
      <c r="G54" s="315"/>
    </row>
    <row r="55" spans="1:7" s="20" customFormat="1" ht="55.5" customHeight="1">
      <c r="A55" s="207">
        <v>41</v>
      </c>
      <c r="B55" s="230" t="s">
        <v>36</v>
      </c>
      <c r="C55" s="263" t="s">
        <v>159</v>
      </c>
      <c r="D55" s="269" t="s">
        <v>29</v>
      </c>
      <c r="E55" s="299">
        <v>150</v>
      </c>
      <c r="F55" s="316"/>
      <c r="G55" s="315"/>
    </row>
    <row r="56" spans="1:7" s="20" customFormat="1" ht="44.25" customHeight="1">
      <c r="A56" s="207">
        <v>42</v>
      </c>
      <c r="B56" s="231" t="s">
        <v>25</v>
      </c>
      <c r="C56" s="264" t="s">
        <v>164</v>
      </c>
      <c r="D56" s="212" t="s">
        <v>7</v>
      </c>
      <c r="E56" s="299">
        <v>3</v>
      </c>
      <c r="F56" s="316"/>
      <c r="G56" s="315"/>
    </row>
    <row r="57" spans="1:7" s="20" customFormat="1" ht="26.25" customHeight="1">
      <c r="A57" s="207">
        <v>43</v>
      </c>
      <c r="B57" s="231" t="s">
        <v>26</v>
      </c>
      <c r="C57" s="264" t="s">
        <v>165</v>
      </c>
      <c r="D57" s="212" t="s">
        <v>7</v>
      </c>
      <c r="E57" s="299">
        <v>3</v>
      </c>
      <c r="F57" s="316"/>
      <c r="G57" s="315"/>
    </row>
    <row r="58" spans="1:7" s="20" customFormat="1" ht="26.25" customHeight="1">
      <c r="A58" s="207">
        <v>44</v>
      </c>
      <c r="B58" s="231" t="s">
        <v>33</v>
      </c>
      <c r="C58" s="264" t="s">
        <v>146</v>
      </c>
      <c r="D58" s="269" t="s">
        <v>29</v>
      </c>
      <c r="E58" s="299">
        <v>60</v>
      </c>
      <c r="F58" s="316"/>
      <c r="G58" s="315"/>
    </row>
    <row r="59" spans="1:7" s="20" customFormat="1" ht="26.25" customHeight="1">
      <c r="A59" s="207">
        <v>45</v>
      </c>
      <c r="B59" s="231" t="s">
        <v>35</v>
      </c>
      <c r="C59" s="264" t="s">
        <v>155</v>
      </c>
      <c r="D59" s="269" t="s">
        <v>29</v>
      </c>
      <c r="E59" s="299">
        <v>15</v>
      </c>
      <c r="F59" s="316"/>
      <c r="G59" s="315"/>
    </row>
    <row r="60" spans="1:7" s="20" customFormat="1" ht="26.25" customHeight="1">
      <c r="A60" s="207">
        <v>46</v>
      </c>
      <c r="B60" s="237" t="s">
        <v>77</v>
      </c>
      <c r="C60" s="270">
        <v>31</v>
      </c>
      <c r="D60" s="270" t="s">
        <v>7</v>
      </c>
      <c r="E60" s="270">
        <v>10</v>
      </c>
      <c r="F60" s="321"/>
      <c r="G60" s="315"/>
    </row>
    <row r="61" spans="1:7" s="20" customFormat="1" ht="26.25" customHeight="1">
      <c r="A61" s="207">
        <v>47</v>
      </c>
      <c r="B61" s="236" t="s">
        <v>58</v>
      </c>
      <c r="C61" s="269" t="s">
        <v>227</v>
      </c>
      <c r="D61" s="269" t="s">
        <v>59</v>
      </c>
      <c r="E61" s="299">
        <v>10</v>
      </c>
      <c r="F61" s="316"/>
      <c r="G61" s="315"/>
    </row>
    <row r="62" spans="1:7" s="20" customFormat="1" ht="26.25" customHeight="1">
      <c r="A62" s="207">
        <v>48</v>
      </c>
      <c r="B62" s="236" t="s">
        <v>60</v>
      </c>
      <c r="C62" s="269" t="s">
        <v>170</v>
      </c>
      <c r="D62" s="269" t="s">
        <v>57</v>
      </c>
      <c r="E62" s="299">
        <v>40</v>
      </c>
      <c r="F62" s="316"/>
      <c r="G62" s="315"/>
    </row>
    <row r="63" spans="1:7" s="20" customFormat="1" ht="26.25" customHeight="1">
      <c r="A63" s="207">
        <v>49</v>
      </c>
      <c r="B63" s="238" t="s">
        <v>61</v>
      </c>
      <c r="C63" s="271" t="s">
        <v>171</v>
      </c>
      <c r="D63" s="271" t="s">
        <v>57</v>
      </c>
      <c r="E63" s="303">
        <v>50</v>
      </c>
      <c r="F63" s="322"/>
      <c r="G63" s="315"/>
    </row>
    <row r="64" spans="1:7" s="20" customFormat="1" ht="26.25" customHeight="1">
      <c r="A64" s="207">
        <v>50</v>
      </c>
      <c r="B64" s="239" t="s">
        <v>237</v>
      </c>
      <c r="C64" s="269" t="s">
        <v>172</v>
      </c>
      <c r="D64" s="289" t="s">
        <v>10</v>
      </c>
      <c r="E64" s="289">
        <v>900</v>
      </c>
      <c r="F64" s="323"/>
      <c r="G64" s="315"/>
    </row>
    <row r="65" spans="1:7" s="20" customFormat="1" ht="26.25" customHeight="1">
      <c r="A65" s="207">
        <v>51</v>
      </c>
      <c r="B65" s="232" t="s">
        <v>62</v>
      </c>
      <c r="C65" s="272" t="s">
        <v>173</v>
      </c>
      <c r="D65" s="272" t="s">
        <v>57</v>
      </c>
      <c r="E65" s="304">
        <v>50</v>
      </c>
      <c r="F65" s="324"/>
      <c r="G65" s="315"/>
    </row>
    <row r="66" spans="1:7" s="20" customFormat="1" ht="26.25" customHeight="1">
      <c r="A66" s="207">
        <v>52</v>
      </c>
      <c r="B66" s="230" t="s">
        <v>297</v>
      </c>
      <c r="C66" s="263" t="s">
        <v>143</v>
      </c>
      <c r="D66" s="269" t="s">
        <v>29</v>
      </c>
      <c r="E66" s="299">
        <v>120</v>
      </c>
      <c r="F66" s="315"/>
      <c r="G66" s="315"/>
    </row>
    <row r="67" spans="1:7" s="20" customFormat="1" ht="26.25" customHeight="1">
      <c r="A67" s="207">
        <v>53</v>
      </c>
      <c r="B67" s="236" t="s">
        <v>63</v>
      </c>
      <c r="C67" s="269" t="s">
        <v>174</v>
      </c>
      <c r="D67" s="269" t="s">
        <v>57</v>
      </c>
      <c r="E67" s="299">
        <v>200</v>
      </c>
      <c r="F67" s="316"/>
      <c r="G67" s="315"/>
    </row>
    <row r="68" spans="1:7" s="20" customFormat="1" ht="26.25" customHeight="1">
      <c r="A68" s="207">
        <v>54</v>
      </c>
      <c r="B68" s="231" t="s">
        <v>65</v>
      </c>
      <c r="C68" s="269" t="s">
        <v>162</v>
      </c>
      <c r="D68" s="269" t="s">
        <v>57</v>
      </c>
      <c r="E68" s="299">
        <v>5</v>
      </c>
      <c r="F68" s="316"/>
      <c r="G68" s="315"/>
    </row>
    <row r="69" spans="1:7" s="20" customFormat="1" ht="26.25" customHeight="1">
      <c r="A69" s="207">
        <v>55</v>
      </c>
      <c r="B69" s="230" t="s">
        <v>188</v>
      </c>
      <c r="C69" s="269" t="s">
        <v>175</v>
      </c>
      <c r="D69" s="269" t="s">
        <v>57</v>
      </c>
      <c r="E69" s="269" t="s">
        <v>147</v>
      </c>
      <c r="F69" s="325"/>
      <c r="G69" s="315"/>
    </row>
    <row r="70" spans="1:7" s="20" customFormat="1" ht="26.25" customHeight="1">
      <c r="A70" s="207">
        <v>56</v>
      </c>
      <c r="B70" s="236" t="s">
        <v>189</v>
      </c>
      <c r="C70" s="269" t="s">
        <v>176</v>
      </c>
      <c r="D70" s="269" t="s">
        <v>57</v>
      </c>
      <c r="E70" s="269" t="s">
        <v>191</v>
      </c>
      <c r="F70" s="325"/>
      <c r="G70" s="315"/>
    </row>
    <row r="71" spans="1:7" s="20" customFormat="1" ht="33" customHeight="1">
      <c r="A71" s="207">
        <v>57</v>
      </c>
      <c r="B71" s="236" t="s">
        <v>190</v>
      </c>
      <c r="C71" s="269" t="s">
        <v>177</v>
      </c>
      <c r="D71" s="269" t="s">
        <v>57</v>
      </c>
      <c r="E71" s="269" t="s">
        <v>152</v>
      </c>
      <c r="F71" s="325"/>
      <c r="G71" s="315"/>
    </row>
    <row r="72" spans="1:7" s="20" customFormat="1" ht="26.25" customHeight="1">
      <c r="A72" s="207">
        <v>58</v>
      </c>
      <c r="B72" s="240" t="s">
        <v>50</v>
      </c>
      <c r="C72" s="263" t="s">
        <v>45</v>
      </c>
      <c r="D72" s="212" t="s">
        <v>7</v>
      </c>
      <c r="E72" s="305">
        <v>40</v>
      </c>
      <c r="F72" s="317"/>
      <c r="G72" s="315"/>
    </row>
    <row r="73" spans="1:7" s="20" customFormat="1" ht="26.25" customHeight="1">
      <c r="A73" s="207">
        <v>59</v>
      </c>
      <c r="B73" s="231" t="s">
        <v>19</v>
      </c>
      <c r="C73" s="264" t="s">
        <v>156</v>
      </c>
      <c r="D73" s="212" t="s">
        <v>7</v>
      </c>
      <c r="E73" s="299">
        <v>15</v>
      </c>
      <c r="F73" s="316"/>
      <c r="G73" s="315"/>
    </row>
    <row r="74" spans="1:7" s="20" customFormat="1" ht="26.25" customHeight="1">
      <c r="A74" s="207">
        <v>60</v>
      </c>
      <c r="B74" s="241" t="s">
        <v>238</v>
      </c>
      <c r="C74" s="264" t="s">
        <v>178</v>
      </c>
      <c r="D74" s="289" t="s">
        <v>10</v>
      </c>
      <c r="E74" s="299">
        <v>600</v>
      </c>
      <c r="F74" s="316"/>
      <c r="G74" s="315"/>
    </row>
    <row r="75" spans="1:7" s="20" customFormat="1" ht="50.25" customHeight="1">
      <c r="A75" s="207">
        <v>61</v>
      </c>
      <c r="B75" s="242" t="s">
        <v>239</v>
      </c>
      <c r="C75" s="264" t="s">
        <v>179</v>
      </c>
      <c r="D75" s="289" t="s">
        <v>10</v>
      </c>
      <c r="E75" s="299">
        <v>1950</v>
      </c>
      <c r="F75" s="316"/>
      <c r="G75" s="315"/>
    </row>
    <row r="76" spans="1:7" s="20" customFormat="1" ht="26.25" customHeight="1">
      <c r="A76" s="207">
        <v>62</v>
      </c>
      <c r="B76" s="242" t="s">
        <v>302</v>
      </c>
      <c r="C76" s="264" t="s">
        <v>249</v>
      </c>
      <c r="D76" s="289" t="s">
        <v>10</v>
      </c>
      <c r="E76" s="299">
        <v>2000</v>
      </c>
      <c r="F76" s="316"/>
      <c r="G76" s="315"/>
    </row>
    <row r="77" spans="1:7" s="20" customFormat="1" ht="56.25" customHeight="1">
      <c r="A77" s="207">
        <v>63</v>
      </c>
      <c r="B77" s="243" t="s">
        <v>230</v>
      </c>
      <c r="C77" s="273" t="s">
        <v>250</v>
      </c>
      <c r="D77" s="290" t="s">
        <v>7</v>
      </c>
      <c r="E77" s="304">
        <v>4</v>
      </c>
      <c r="F77" s="324"/>
      <c r="G77" s="315"/>
    </row>
    <row r="78" spans="1:7" s="20" customFormat="1" ht="68.25" customHeight="1">
      <c r="A78" s="207">
        <v>64</v>
      </c>
      <c r="B78" s="231" t="s">
        <v>231</v>
      </c>
      <c r="C78" s="264" t="s">
        <v>251</v>
      </c>
      <c r="D78" s="212" t="s">
        <v>7</v>
      </c>
      <c r="E78" s="299">
        <v>2</v>
      </c>
      <c r="F78" s="316"/>
      <c r="G78" s="315"/>
    </row>
    <row r="79" spans="1:7" s="20" customFormat="1" ht="55.5" customHeight="1">
      <c r="A79" s="207">
        <v>65</v>
      </c>
      <c r="B79" s="231" t="s">
        <v>232</v>
      </c>
      <c r="C79" s="264" t="s">
        <v>271</v>
      </c>
      <c r="D79" s="212" t="s">
        <v>7</v>
      </c>
      <c r="E79" s="299">
        <v>1</v>
      </c>
      <c r="F79" s="316"/>
      <c r="G79" s="315"/>
    </row>
    <row r="80" spans="1:7" s="20" customFormat="1" ht="26.25" customHeight="1">
      <c r="A80" s="212"/>
      <c r="B80" s="236"/>
      <c r="C80" s="269"/>
      <c r="D80" s="269"/>
      <c r="E80" s="299"/>
      <c r="F80" s="326" t="s">
        <v>6</v>
      </c>
      <c r="G80" s="354"/>
    </row>
    <row r="81" spans="1:7" s="20" customFormat="1" ht="26.25" customHeight="1">
      <c r="A81" s="210"/>
      <c r="B81" s="234"/>
      <c r="C81" s="266"/>
      <c r="D81" s="266"/>
      <c r="E81" s="301"/>
      <c r="F81" s="319" t="s">
        <v>64</v>
      </c>
      <c r="G81" s="316"/>
    </row>
    <row r="82" spans="1:7" s="20" customFormat="1" ht="26.25" customHeight="1">
      <c r="A82" s="211"/>
      <c r="B82" s="235"/>
      <c r="C82" s="267"/>
      <c r="D82" s="288"/>
      <c r="E82" s="302"/>
      <c r="F82" s="327" t="s">
        <v>137</v>
      </c>
      <c r="G82" s="221"/>
    </row>
    <row r="83" spans="1:7" s="20" customFormat="1" ht="26.25" customHeight="1">
      <c r="A83" s="213" t="s">
        <v>90</v>
      </c>
      <c r="B83" s="244"/>
      <c r="C83" s="274"/>
      <c r="D83" s="274"/>
      <c r="E83" s="274"/>
      <c r="F83" s="328"/>
      <c r="G83" s="355"/>
    </row>
    <row r="84" spans="1:7" s="105" customFormat="1" ht="26.25" customHeight="1">
      <c r="A84" s="214">
        <v>66</v>
      </c>
      <c r="B84" s="231" t="s">
        <v>50</v>
      </c>
      <c r="C84" s="263" t="s">
        <v>45</v>
      </c>
      <c r="D84" s="212" t="s">
        <v>7</v>
      </c>
      <c r="E84" s="207">
        <v>30</v>
      </c>
      <c r="F84" s="317"/>
      <c r="G84" s="356"/>
    </row>
    <row r="85" spans="1:7" s="105" customFormat="1" ht="26.25" customHeight="1">
      <c r="A85" s="214">
        <v>67</v>
      </c>
      <c r="B85" s="237" t="s">
        <v>72</v>
      </c>
      <c r="C85" s="270">
        <v>47</v>
      </c>
      <c r="D85" s="270" t="s">
        <v>7</v>
      </c>
      <c r="E85" s="306">
        <v>16</v>
      </c>
      <c r="F85" s="329"/>
      <c r="G85" s="356"/>
    </row>
    <row r="86" spans="1:7" s="105" customFormat="1" ht="26.25" customHeight="1">
      <c r="A86" s="214">
        <v>68</v>
      </c>
      <c r="B86" s="237" t="s">
        <v>73</v>
      </c>
      <c r="C86" s="270">
        <v>48</v>
      </c>
      <c r="D86" s="270" t="s">
        <v>7</v>
      </c>
      <c r="E86" s="306">
        <v>50</v>
      </c>
      <c r="F86" s="329"/>
      <c r="G86" s="356"/>
    </row>
    <row r="87" spans="1:7" s="105" customFormat="1" ht="26.25" customHeight="1">
      <c r="A87" s="214">
        <v>69</v>
      </c>
      <c r="B87" s="237" t="s">
        <v>74</v>
      </c>
      <c r="C87" s="270">
        <v>49</v>
      </c>
      <c r="D87" s="270" t="s">
        <v>7</v>
      </c>
      <c r="E87" s="270">
        <v>10</v>
      </c>
      <c r="F87" s="329"/>
      <c r="G87" s="356"/>
    </row>
    <row r="88" spans="1:7" s="105" customFormat="1" ht="26.25" customHeight="1">
      <c r="A88" s="214">
        <v>70</v>
      </c>
      <c r="B88" s="237" t="s">
        <v>42</v>
      </c>
      <c r="C88" s="270">
        <v>24</v>
      </c>
      <c r="D88" s="270" t="s">
        <v>7</v>
      </c>
      <c r="E88" s="306">
        <v>5</v>
      </c>
      <c r="F88" s="329"/>
      <c r="G88" s="356"/>
    </row>
    <row r="89" spans="1:7" s="105" customFormat="1" ht="26.25" customHeight="1">
      <c r="A89" s="214">
        <v>71</v>
      </c>
      <c r="B89" s="237" t="s">
        <v>75</v>
      </c>
      <c r="C89" s="270">
        <v>50</v>
      </c>
      <c r="D89" s="270" t="s">
        <v>7</v>
      </c>
      <c r="E89" s="270">
        <v>5</v>
      </c>
      <c r="F89" s="329"/>
      <c r="G89" s="356"/>
    </row>
    <row r="90" spans="1:7" s="105" customFormat="1" ht="38.25" customHeight="1">
      <c r="A90" s="214">
        <v>72</v>
      </c>
      <c r="B90" s="237" t="s">
        <v>76</v>
      </c>
      <c r="C90" s="270">
        <v>21</v>
      </c>
      <c r="D90" s="270" t="s">
        <v>7</v>
      </c>
      <c r="E90" s="306">
        <v>2</v>
      </c>
      <c r="F90" s="329"/>
      <c r="G90" s="356"/>
    </row>
    <row r="91" spans="1:7" s="105" customFormat="1" ht="26.25" customHeight="1">
      <c r="A91" s="214">
        <v>73</v>
      </c>
      <c r="B91" s="237" t="s">
        <v>282</v>
      </c>
      <c r="C91" s="270">
        <v>51</v>
      </c>
      <c r="D91" s="270" t="s">
        <v>7</v>
      </c>
      <c r="E91" s="306">
        <v>8</v>
      </c>
      <c r="F91" s="329"/>
      <c r="G91" s="356"/>
    </row>
    <row r="92" spans="1:7" s="105" customFormat="1" ht="26.25" customHeight="1">
      <c r="A92" s="214">
        <v>74</v>
      </c>
      <c r="B92" s="237" t="s">
        <v>283</v>
      </c>
      <c r="C92" s="270">
        <v>52</v>
      </c>
      <c r="D92" s="270" t="s">
        <v>7</v>
      </c>
      <c r="E92" s="306">
        <v>2</v>
      </c>
      <c r="F92" s="329"/>
      <c r="G92" s="356"/>
    </row>
    <row r="93" spans="1:7" s="105" customFormat="1" ht="26.25" customHeight="1">
      <c r="A93" s="214">
        <v>75</v>
      </c>
      <c r="B93" s="237" t="s">
        <v>77</v>
      </c>
      <c r="C93" s="270">
        <v>31</v>
      </c>
      <c r="D93" s="270" t="s">
        <v>7</v>
      </c>
      <c r="E93" s="270">
        <v>10</v>
      </c>
      <c r="F93" s="330"/>
      <c r="G93" s="356"/>
    </row>
    <row r="94" spans="1:7" s="105" customFormat="1" ht="42" customHeight="1">
      <c r="A94" s="214">
        <v>76</v>
      </c>
      <c r="B94" s="237" t="s">
        <v>89</v>
      </c>
      <c r="C94" s="270">
        <v>13</v>
      </c>
      <c r="D94" s="269" t="s">
        <v>29</v>
      </c>
      <c r="E94" s="306">
        <v>8</v>
      </c>
      <c r="F94" s="329"/>
      <c r="G94" s="356"/>
    </row>
    <row r="95" spans="1:7" s="105" customFormat="1" ht="38.25" customHeight="1">
      <c r="A95" s="214">
        <v>77</v>
      </c>
      <c r="B95" s="245" t="s">
        <v>267</v>
      </c>
      <c r="C95" s="270">
        <v>53</v>
      </c>
      <c r="D95" s="270" t="s">
        <v>7</v>
      </c>
      <c r="E95" s="306">
        <v>4</v>
      </c>
      <c r="F95" s="329"/>
      <c r="G95" s="356"/>
    </row>
    <row r="96" spans="1:7" s="105" customFormat="1" ht="33.75" customHeight="1">
      <c r="A96" s="214">
        <v>78</v>
      </c>
      <c r="B96" s="237" t="s">
        <v>78</v>
      </c>
      <c r="C96" s="270">
        <v>54</v>
      </c>
      <c r="D96" s="270" t="s">
        <v>7</v>
      </c>
      <c r="E96" s="306">
        <v>10</v>
      </c>
      <c r="F96" s="329"/>
      <c r="G96" s="356"/>
    </row>
    <row r="97" spans="1:7" s="105" customFormat="1" ht="26.25" customHeight="1">
      <c r="A97" s="214">
        <v>79</v>
      </c>
      <c r="B97" s="237" t="s">
        <v>79</v>
      </c>
      <c r="C97" s="270">
        <v>55</v>
      </c>
      <c r="D97" s="270" t="s">
        <v>88</v>
      </c>
      <c r="E97" s="306">
        <v>3</v>
      </c>
      <c r="F97" s="329"/>
      <c r="G97" s="356"/>
    </row>
    <row r="98" spans="1:7" s="105" customFormat="1" ht="26.25" customHeight="1">
      <c r="A98" s="214">
        <v>80</v>
      </c>
      <c r="B98" s="237" t="s">
        <v>80</v>
      </c>
      <c r="C98" s="270">
        <v>56</v>
      </c>
      <c r="D98" s="270" t="s">
        <v>7</v>
      </c>
      <c r="E98" s="306">
        <v>16</v>
      </c>
      <c r="F98" s="329"/>
      <c r="G98" s="356"/>
    </row>
    <row r="99" spans="1:7" s="105" customFormat="1" ht="26.25" customHeight="1">
      <c r="A99" s="214">
        <v>81</v>
      </c>
      <c r="B99" s="237" t="s">
        <v>81</v>
      </c>
      <c r="C99" s="270">
        <v>57</v>
      </c>
      <c r="D99" s="270" t="s">
        <v>7</v>
      </c>
      <c r="E99" s="306">
        <v>16</v>
      </c>
      <c r="F99" s="329"/>
      <c r="G99" s="356"/>
    </row>
    <row r="100" spans="1:7" s="105" customFormat="1" ht="26.25" customHeight="1">
      <c r="A100" s="214">
        <v>82</v>
      </c>
      <c r="B100" s="237" t="s">
        <v>82</v>
      </c>
      <c r="C100" s="270">
        <v>58</v>
      </c>
      <c r="D100" s="270" t="s">
        <v>7</v>
      </c>
      <c r="E100" s="306">
        <v>1</v>
      </c>
      <c r="F100" s="329"/>
      <c r="G100" s="356"/>
    </row>
    <row r="101" spans="1:7" s="105" customFormat="1" ht="26.25" customHeight="1">
      <c r="A101" s="214">
        <v>83</v>
      </c>
      <c r="B101" s="237" t="s">
        <v>83</v>
      </c>
      <c r="C101" s="270">
        <v>59</v>
      </c>
      <c r="D101" s="270" t="s">
        <v>7</v>
      </c>
      <c r="E101" s="306">
        <v>2</v>
      </c>
      <c r="F101" s="329"/>
      <c r="G101" s="356"/>
    </row>
    <row r="102" spans="1:7" s="105" customFormat="1" ht="45.75" customHeight="1">
      <c r="A102" s="214">
        <v>84</v>
      </c>
      <c r="B102" s="230" t="s">
        <v>299</v>
      </c>
      <c r="C102" s="264" t="s">
        <v>150</v>
      </c>
      <c r="D102" s="269" t="s">
        <v>11</v>
      </c>
      <c r="E102" s="299">
        <v>5500</v>
      </c>
      <c r="F102" s="331"/>
      <c r="G102" s="356"/>
    </row>
    <row r="103" spans="1:7" s="105" customFormat="1" ht="39.75" customHeight="1">
      <c r="A103" s="214">
        <v>85</v>
      </c>
      <c r="B103" s="230" t="s">
        <v>298</v>
      </c>
      <c r="C103" s="263" t="s">
        <v>149</v>
      </c>
      <c r="D103" s="269" t="s">
        <v>11</v>
      </c>
      <c r="E103" s="207">
        <v>720</v>
      </c>
      <c r="F103" s="332"/>
      <c r="G103" s="356"/>
    </row>
    <row r="104" spans="1:7" s="105" customFormat="1" ht="40.5" customHeight="1">
      <c r="A104" s="214">
        <v>86</v>
      </c>
      <c r="B104" s="237" t="s">
        <v>84</v>
      </c>
      <c r="C104" s="270">
        <v>60</v>
      </c>
      <c r="D104" s="270" t="s">
        <v>10</v>
      </c>
      <c r="E104" s="306">
        <v>15</v>
      </c>
      <c r="F104" s="329"/>
      <c r="G104" s="356"/>
    </row>
    <row r="105" spans="1:7" s="105" customFormat="1" ht="26.25" customHeight="1">
      <c r="A105" s="214">
        <v>87</v>
      </c>
      <c r="B105" s="246" t="s">
        <v>102</v>
      </c>
      <c r="C105" s="270">
        <v>61</v>
      </c>
      <c r="D105" s="291" t="s">
        <v>7</v>
      </c>
      <c r="E105" s="207">
        <v>24</v>
      </c>
      <c r="F105" s="329"/>
      <c r="G105" s="356"/>
    </row>
    <row r="106" spans="1:7" s="105" customFormat="1" ht="39" customHeight="1">
      <c r="A106" s="214">
        <v>88</v>
      </c>
      <c r="B106" s="230" t="s">
        <v>301</v>
      </c>
      <c r="C106" s="263" t="s">
        <v>152</v>
      </c>
      <c r="D106" s="269" t="s">
        <v>7</v>
      </c>
      <c r="E106" s="299">
        <v>120</v>
      </c>
      <c r="F106" s="331"/>
      <c r="G106" s="356"/>
    </row>
    <row r="107" spans="1:7" s="105" customFormat="1" ht="26.25" customHeight="1">
      <c r="A107" s="214">
        <v>89</v>
      </c>
      <c r="B107" s="230" t="s">
        <v>300</v>
      </c>
      <c r="C107" s="263" t="s">
        <v>151</v>
      </c>
      <c r="D107" s="269" t="s">
        <v>7</v>
      </c>
      <c r="E107" s="299">
        <v>50</v>
      </c>
      <c r="F107" s="332"/>
      <c r="G107" s="356"/>
    </row>
    <row r="108" spans="1:7" s="105" customFormat="1" ht="26.25" customHeight="1">
      <c r="A108" s="214">
        <v>90</v>
      </c>
      <c r="B108" s="231" t="s">
        <v>280</v>
      </c>
      <c r="C108" s="264" t="s">
        <v>147</v>
      </c>
      <c r="D108" s="269" t="s">
        <v>29</v>
      </c>
      <c r="E108" s="207">
        <v>100</v>
      </c>
      <c r="F108" s="332"/>
      <c r="G108" s="356"/>
    </row>
    <row r="109" spans="1:7" s="105" customFormat="1" ht="26.25" customHeight="1">
      <c r="A109" s="214">
        <v>91</v>
      </c>
      <c r="B109" s="231" t="s">
        <v>31</v>
      </c>
      <c r="C109" s="264" t="s">
        <v>144</v>
      </c>
      <c r="D109" s="269" t="s">
        <v>29</v>
      </c>
      <c r="E109" s="207">
        <v>240</v>
      </c>
      <c r="F109" s="331"/>
      <c r="G109" s="356"/>
    </row>
    <row r="110" spans="1:7" s="105" customFormat="1" ht="26.25" customHeight="1">
      <c r="A110" s="214">
        <v>92</v>
      </c>
      <c r="B110" s="231" t="s">
        <v>32</v>
      </c>
      <c r="C110" s="264" t="s">
        <v>145</v>
      </c>
      <c r="D110" s="269" t="s">
        <v>29</v>
      </c>
      <c r="E110" s="207">
        <v>120</v>
      </c>
      <c r="F110" s="332"/>
      <c r="G110" s="356"/>
    </row>
    <row r="111" spans="1:7" s="105" customFormat="1" ht="26.25" customHeight="1">
      <c r="A111" s="214">
        <v>93</v>
      </c>
      <c r="B111" s="230" t="s">
        <v>297</v>
      </c>
      <c r="C111" s="263" t="s">
        <v>143</v>
      </c>
      <c r="D111" s="269" t="s">
        <v>29</v>
      </c>
      <c r="E111" s="299">
        <v>260</v>
      </c>
      <c r="F111" s="331"/>
      <c r="G111" s="356"/>
    </row>
    <row r="112" spans="1:7" s="105" customFormat="1" ht="39" customHeight="1">
      <c r="A112" s="214">
        <v>94</v>
      </c>
      <c r="B112" s="230" t="s">
        <v>36</v>
      </c>
      <c r="C112" s="264" t="s">
        <v>159</v>
      </c>
      <c r="D112" s="269" t="s">
        <v>29</v>
      </c>
      <c r="E112" s="299">
        <v>200</v>
      </c>
      <c r="F112" s="332"/>
      <c r="G112" s="356"/>
    </row>
    <row r="113" spans="1:7" s="105" customFormat="1" ht="26.25" customHeight="1">
      <c r="A113" s="214">
        <v>95</v>
      </c>
      <c r="B113" s="231" t="s">
        <v>33</v>
      </c>
      <c r="C113" s="264" t="s">
        <v>146</v>
      </c>
      <c r="D113" s="269" t="s">
        <v>29</v>
      </c>
      <c r="E113" s="207">
        <v>120</v>
      </c>
      <c r="F113" s="332"/>
      <c r="G113" s="356"/>
    </row>
    <row r="114" spans="1:7" s="105" customFormat="1" ht="26.25" customHeight="1">
      <c r="A114" s="214">
        <v>96</v>
      </c>
      <c r="B114" s="246" t="s">
        <v>115</v>
      </c>
      <c r="C114" s="270">
        <v>62</v>
      </c>
      <c r="D114" s="292" t="s">
        <v>29</v>
      </c>
      <c r="E114" s="207">
        <v>200</v>
      </c>
      <c r="F114" s="332"/>
      <c r="G114" s="356"/>
    </row>
    <row r="115" spans="1:7" s="105" customFormat="1" ht="37.5" customHeight="1">
      <c r="A115" s="214">
        <v>97</v>
      </c>
      <c r="B115" s="237" t="s">
        <v>85</v>
      </c>
      <c r="C115" s="270">
        <v>63</v>
      </c>
      <c r="D115" s="269" t="s">
        <v>29</v>
      </c>
      <c r="E115" s="306">
        <v>80</v>
      </c>
      <c r="F115" s="329"/>
      <c r="G115" s="356"/>
    </row>
    <row r="116" spans="1:7" s="105" customFormat="1" ht="26.25" customHeight="1">
      <c r="A116" s="214">
        <v>98</v>
      </c>
      <c r="B116" s="230" t="s">
        <v>246</v>
      </c>
      <c r="C116" s="263" t="s">
        <v>157</v>
      </c>
      <c r="D116" s="269" t="s">
        <v>9</v>
      </c>
      <c r="E116" s="299">
        <v>25</v>
      </c>
      <c r="F116" s="332"/>
      <c r="G116" s="356"/>
    </row>
    <row r="117" spans="1:7" s="105" customFormat="1" ht="26.25" customHeight="1">
      <c r="A117" s="214">
        <v>99</v>
      </c>
      <c r="B117" s="230" t="s">
        <v>13</v>
      </c>
      <c r="C117" s="264" t="s">
        <v>153</v>
      </c>
      <c r="D117" s="269" t="s">
        <v>8</v>
      </c>
      <c r="E117" s="299">
        <v>100</v>
      </c>
      <c r="F117" s="332"/>
      <c r="G117" s="356"/>
    </row>
    <row r="118" spans="1:7" s="105" customFormat="1" ht="33.75" customHeight="1">
      <c r="A118" s="214">
        <v>100</v>
      </c>
      <c r="B118" s="236" t="s">
        <v>248</v>
      </c>
      <c r="C118" s="269" t="s">
        <v>46</v>
      </c>
      <c r="D118" s="269" t="s">
        <v>53</v>
      </c>
      <c r="E118" s="299">
        <v>150</v>
      </c>
      <c r="F118" s="332"/>
      <c r="G118" s="356"/>
    </row>
    <row r="119" spans="1:7" s="105" customFormat="1" ht="26.25" customHeight="1">
      <c r="A119" s="214">
        <v>101</v>
      </c>
      <c r="B119" s="236" t="s">
        <v>247</v>
      </c>
      <c r="C119" s="269" t="s">
        <v>167</v>
      </c>
      <c r="D119" s="269" t="s">
        <v>53</v>
      </c>
      <c r="E119" s="299">
        <v>80</v>
      </c>
      <c r="F119" s="332"/>
      <c r="G119" s="356"/>
    </row>
    <row r="120" spans="1:7" s="105" customFormat="1" ht="26.25" customHeight="1">
      <c r="A120" s="214">
        <v>102</v>
      </c>
      <c r="B120" s="237" t="s">
        <v>114</v>
      </c>
      <c r="C120" s="270">
        <v>64</v>
      </c>
      <c r="D120" s="270" t="s">
        <v>53</v>
      </c>
      <c r="E120" s="306">
        <v>50</v>
      </c>
      <c r="F120" s="329"/>
      <c r="G120" s="356"/>
    </row>
    <row r="121" spans="1:7" s="105" customFormat="1" ht="26.25" customHeight="1">
      <c r="A121" s="214">
        <v>103</v>
      </c>
      <c r="B121" s="237" t="s">
        <v>86</v>
      </c>
      <c r="C121" s="270">
        <v>65</v>
      </c>
      <c r="D121" s="270" t="s">
        <v>10</v>
      </c>
      <c r="E121" s="306">
        <v>220</v>
      </c>
      <c r="F121" s="329"/>
      <c r="G121" s="356"/>
    </row>
    <row r="122" spans="1:7" s="105" customFormat="1" ht="39" customHeight="1">
      <c r="A122" s="214">
        <v>104</v>
      </c>
      <c r="B122" s="237" t="s">
        <v>284</v>
      </c>
      <c r="C122" s="270">
        <v>66</v>
      </c>
      <c r="D122" s="270" t="s">
        <v>7</v>
      </c>
      <c r="E122" s="306">
        <v>2</v>
      </c>
      <c r="F122" s="329"/>
      <c r="G122" s="356"/>
    </row>
    <row r="123" spans="1:7" s="105" customFormat="1" ht="40.5" customHeight="1">
      <c r="A123" s="214">
        <v>105</v>
      </c>
      <c r="B123" s="237" t="s">
        <v>87</v>
      </c>
      <c r="C123" s="270">
        <v>67</v>
      </c>
      <c r="D123" s="270" t="s">
        <v>7</v>
      </c>
      <c r="E123" s="306">
        <v>4</v>
      </c>
      <c r="F123" s="329"/>
      <c r="G123" s="356"/>
    </row>
    <row r="124" spans="1:7" s="105" customFormat="1" ht="26.25" customHeight="1">
      <c r="A124" s="214">
        <v>106</v>
      </c>
      <c r="B124" s="246" t="s">
        <v>285</v>
      </c>
      <c r="C124" s="270">
        <v>68</v>
      </c>
      <c r="D124" s="291" t="s">
        <v>7</v>
      </c>
      <c r="E124" s="207">
        <v>40</v>
      </c>
      <c r="F124" s="333"/>
      <c r="G124" s="356"/>
    </row>
    <row r="125" spans="1:7" s="105" customFormat="1" ht="26.25" customHeight="1">
      <c r="A125" s="214">
        <v>107</v>
      </c>
      <c r="B125" s="246" t="s">
        <v>286</v>
      </c>
      <c r="C125" s="270">
        <v>69</v>
      </c>
      <c r="D125" s="291" t="s">
        <v>93</v>
      </c>
      <c r="E125" s="207">
        <v>40</v>
      </c>
      <c r="F125" s="333"/>
      <c r="G125" s="356"/>
    </row>
    <row r="126" spans="1:7" s="105" customFormat="1" ht="26.25" customHeight="1">
      <c r="A126" s="214">
        <v>108</v>
      </c>
      <c r="B126" s="231" t="s">
        <v>65</v>
      </c>
      <c r="C126" s="264" t="s">
        <v>162</v>
      </c>
      <c r="D126" s="212" t="s">
        <v>7</v>
      </c>
      <c r="E126" s="207">
        <v>16</v>
      </c>
      <c r="F126" s="317"/>
      <c r="G126" s="356"/>
    </row>
    <row r="127" spans="1:7" s="105" customFormat="1" ht="26.25" customHeight="1">
      <c r="A127" s="214">
        <v>109</v>
      </c>
      <c r="B127" s="246" t="s">
        <v>105</v>
      </c>
      <c r="C127" s="270">
        <v>70</v>
      </c>
      <c r="D127" s="291" t="s">
        <v>88</v>
      </c>
      <c r="E127" s="207">
        <v>1000</v>
      </c>
      <c r="F127" s="333"/>
      <c r="G127" s="356"/>
    </row>
    <row r="128" spans="1:7" s="20" customFormat="1" ht="26.25" customHeight="1">
      <c r="A128" s="212"/>
      <c r="B128" s="236"/>
      <c r="C128" s="269"/>
      <c r="D128" s="269"/>
      <c r="E128" s="299"/>
      <c r="F128" s="326" t="s">
        <v>6</v>
      </c>
      <c r="G128" s="354"/>
    </row>
    <row r="129" spans="1:7" s="20" customFormat="1" ht="26.25" customHeight="1">
      <c r="A129" s="210"/>
      <c r="B129" s="234"/>
      <c r="C129" s="266"/>
      <c r="D129" s="266"/>
      <c r="E129" s="301"/>
      <c r="F129" s="319" t="s">
        <v>64</v>
      </c>
      <c r="G129" s="316"/>
    </row>
    <row r="130" spans="1:7" s="20" customFormat="1" ht="26.25" customHeight="1">
      <c r="A130" s="211"/>
      <c r="B130" s="235"/>
      <c r="C130" s="267"/>
      <c r="D130" s="288"/>
      <c r="E130" s="302"/>
      <c r="F130" s="327" t="s">
        <v>91</v>
      </c>
      <c r="G130" s="221"/>
    </row>
    <row r="131" spans="1:7" s="20" customFormat="1" ht="26.25" customHeight="1">
      <c r="A131" s="213" t="s">
        <v>111</v>
      </c>
      <c r="B131" s="244"/>
      <c r="C131" s="274"/>
      <c r="D131" s="274"/>
      <c r="E131" s="274"/>
      <c r="F131" s="328"/>
      <c r="G131" s="355"/>
    </row>
    <row r="132" spans="1:7" s="112" customFormat="1" ht="26.25" customHeight="1">
      <c r="A132" s="214">
        <v>110</v>
      </c>
      <c r="B132" s="246" t="s">
        <v>92</v>
      </c>
      <c r="C132" s="270">
        <v>71</v>
      </c>
      <c r="D132" s="291" t="s">
        <v>7</v>
      </c>
      <c r="E132" s="207">
        <v>10</v>
      </c>
      <c r="F132" s="334"/>
      <c r="G132" s="334"/>
    </row>
    <row r="133" spans="1:7" s="112" customFormat="1" ht="26.25" customHeight="1">
      <c r="A133" s="214">
        <v>111</v>
      </c>
      <c r="B133" s="246" t="s">
        <v>37</v>
      </c>
      <c r="C133" s="270">
        <v>21</v>
      </c>
      <c r="D133" s="291" t="s">
        <v>7</v>
      </c>
      <c r="E133" s="207">
        <v>5</v>
      </c>
      <c r="F133" s="335"/>
      <c r="G133" s="334"/>
    </row>
    <row r="134" spans="1:7" s="112" customFormat="1" ht="26.25" customHeight="1">
      <c r="A134" s="214">
        <v>112</v>
      </c>
      <c r="B134" s="237" t="s">
        <v>282</v>
      </c>
      <c r="C134" s="270">
        <v>51</v>
      </c>
      <c r="D134" s="270" t="s">
        <v>7</v>
      </c>
      <c r="E134" s="270">
        <v>20</v>
      </c>
      <c r="F134" s="336"/>
      <c r="G134" s="334"/>
    </row>
    <row r="135" spans="1:7" s="112" customFormat="1" ht="26.25" customHeight="1">
      <c r="A135" s="214">
        <v>113</v>
      </c>
      <c r="B135" s="245" t="s">
        <v>75</v>
      </c>
      <c r="C135" s="270">
        <v>50</v>
      </c>
      <c r="D135" s="293" t="s">
        <v>7</v>
      </c>
      <c r="E135" s="307">
        <v>12</v>
      </c>
      <c r="F135" s="337"/>
      <c r="G135" s="334"/>
    </row>
    <row r="136" spans="1:7" s="112" customFormat="1" ht="26.25" customHeight="1">
      <c r="A136" s="214">
        <v>114</v>
      </c>
      <c r="B136" s="245" t="s">
        <v>283</v>
      </c>
      <c r="C136" s="270">
        <v>52</v>
      </c>
      <c r="D136" s="293" t="s">
        <v>7</v>
      </c>
      <c r="E136" s="307">
        <v>12</v>
      </c>
      <c r="F136" s="337"/>
      <c r="G136" s="334"/>
    </row>
    <row r="137" spans="1:7" s="112" customFormat="1" ht="26.25" customHeight="1">
      <c r="A137" s="214">
        <v>115</v>
      </c>
      <c r="B137" s="246" t="s">
        <v>74</v>
      </c>
      <c r="C137" s="270">
        <v>49</v>
      </c>
      <c r="D137" s="291" t="s">
        <v>7</v>
      </c>
      <c r="E137" s="207">
        <v>24</v>
      </c>
      <c r="F137" s="334"/>
      <c r="G137" s="334"/>
    </row>
    <row r="138" spans="1:7" s="112" customFormat="1" ht="26.25" customHeight="1">
      <c r="A138" s="214">
        <v>116</v>
      </c>
      <c r="B138" s="245" t="s">
        <v>72</v>
      </c>
      <c r="C138" s="270">
        <v>47</v>
      </c>
      <c r="D138" s="293" t="s">
        <v>7</v>
      </c>
      <c r="E138" s="307">
        <v>20</v>
      </c>
      <c r="F138" s="337"/>
      <c r="G138" s="334"/>
    </row>
    <row r="139" spans="1:7" s="112" customFormat="1" ht="26.25" customHeight="1">
      <c r="A139" s="214">
        <v>117</v>
      </c>
      <c r="B139" s="231" t="s">
        <v>65</v>
      </c>
      <c r="C139" s="270">
        <v>20</v>
      </c>
      <c r="D139" s="292" t="s">
        <v>57</v>
      </c>
      <c r="E139" s="299">
        <v>15</v>
      </c>
      <c r="F139" s="337"/>
      <c r="G139" s="334"/>
    </row>
    <row r="140" spans="1:7" s="112" customFormat="1" ht="26.25" customHeight="1">
      <c r="A140" s="214">
        <v>118</v>
      </c>
      <c r="B140" s="246" t="s">
        <v>25</v>
      </c>
      <c r="C140" s="270">
        <v>22</v>
      </c>
      <c r="D140" s="291" t="s">
        <v>7</v>
      </c>
      <c r="E140" s="299">
        <v>15</v>
      </c>
      <c r="F140" s="337"/>
      <c r="G140" s="334"/>
    </row>
    <row r="141" spans="1:7" s="112" customFormat="1" ht="26.25" customHeight="1">
      <c r="A141" s="214">
        <v>119</v>
      </c>
      <c r="B141" s="247" t="s">
        <v>301</v>
      </c>
      <c r="C141" s="270">
        <v>10</v>
      </c>
      <c r="D141" s="292" t="s">
        <v>7</v>
      </c>
      <c r="E141" s="299">
        <v>450</v>
      </c>
      <c r="F141" s="334"/>
      <c r="G141" s="334"/>
    </row>
    <row r="142" spans="1:7" s="112" customFormat="1" ht="26.25" customHeight="1">
      <c r="A142" s="214">
        <v>120</v>
      </c>
      <c r="B142" s="246" t="s">
        <v>117</v>
      </c>
      <c r="C142" s="270">
        <v>72</v>
      </c>
      <c r="D142" s="292" t="s">
        <v>7</v>
      </c>
      <c r="E142" s="207">
        <v>100</v>
      </c>
      <c r="F142" s="334"/>
      <c r="G142" s="334"/>
    </row>
    <row r="143" spans="1:7" s="112" customFormat="1" ht="26.25" customHeight="1">
      <c r="A143" s="214">
        <v>121</v>
      </c>
      <c r="B143" s="240" t="s">
        <v>50</v>
      </c>
      <c r="C143" s="270">
        <v>25</v>
      </c>
      <c r="D143" s="293" t="s">
        <v>7</v>
      </c>
      <c r="E143" s="307">
        <v>50</v>
      </c>
      <c r="F143" s="337"/>
      <c r="G143" s="334"/>
    </row>
    <row r="144" spans="1:7" s="112" customFormat="1" ht="26.25" customHeight="1">
      <c r="A144" s="214">
        <v>122</v>
      </c>
      <c r="B144" s="246" t="s">
        <v>73</v>
      </c>
      <c r="C144" s="270">
        <v>48</v>
      </c>
      <c r="D144" s="291" t="s">
        <v>7</v>
      </c>
      <c r="E144" s="207">
        <v>150</v>
      </c>
      <c r="F144" s="334"/>
      <c r="G144" s="334"/>
    </row>
    <row r="145" spans="1:7" s="112" customFormat="1" ht="26.25" customHeight="1">
      <c r="A145" s="214">
        <v>123</v>
      </c>
      <c r="B145" s="247" t="s">
        <v>300</v>
      </c>
      <c r="C145" s="270">
        <v>9</v>
      </c>
      <c r="D145" s="292" t="s">
        <v>7</v>
      </c>
      <c r="E145" s="299">
        <v>300</v>
      </c>
      <c r="F145" s="337"/>
      <c r="G145" s="334"/>
    </row>
    <row r="146" spans="1:7" s="112" customFormat="1" ht="26.25" customHeight="1">
      <c r="A146" s="214">
        <v>124</v>
      </c>
      <c r="B146" s="246" t="s">
        <v>94</v>
      </c>
      <c r="C146" s="270">
        <v>73</v>
      </c>
      <c r="D146" s="291" t="s">
        <v>7</v>
      </c>
      <c r="E146" s="207">
        <v>250</v>
      </c>
      <c r="F146" s="334"/>
      <c r="G146" s="334"/>
    </row>
    <row r="147" spans="1:7" s="112" customFormat="1" ht="26.25" customHeight="1">
      <c r="A147" s="214">
        <v>125</v>
      </c>
      <c r="B147" s="246" t="s">
        <v>42</v>
      </c>
      <c r="C147" s="270">
        <v>24</v>
      </c>
      <c r="D147" s="291" t="s">
        <v>7</v>
      </c>
      <c r="E147" s="207">
        <v>15</v>
      </c>
      <c r="F147" s="335"/>
      <c r="G147" s="334"/>
    </row>
    <row r="148" spans="1:7" s="112" customFormat="1" ht="26.25" customHeight="1">
      <c r="A148" s="214">
        <v>126</v>
      </c>
      <c r="B148" s="246" t="s">
        <v>95</v>
      </c>
      <c r="C148" s="270">
        <v>74</v>
      </c>
      <c r="D148" s="291" t="s">
        <v>7</v>
      </c>
      <c r="E148" s="207">
        <v>24</v>
      </c>
      <c r="F148" s="334"/>
      <c r="G148" s="334"/>
    </row>
    <row r="149" spans="1:7" s="112" customFormat="1" ht="26.25" customHeight="1">
      <c r="A149" s="214">
        <v>127</v>
      </c>
      <c r="B149" s="246" t="s">
        <v>96</v>
      </c>
      <c r="C149" s="270">
        <v>75</v>
      </c>
      <c r="D149" s="291" t="s">
        <v>7</v>
      </c>
      <c r="E149" s="207">
        <v>3</v>
      </c>
      <c r="F149" s="334"/>
      <c r="G149" s="334"/>
    </row>
    <row r="150" spans="1:7" s="112" customFormat="1" ht="26.25" customHeight="1">
      <c r="A150" s="214">
        <v>128</v>
      </c>
      <c r="B150" s="246" t="s">
        <v>112</v>
      </c>
      <c r="C150" s="270">
        <v>76</v>
      </c>
      <c r="D150" s="291" t="s">
        <v>7</v>
      </c>
      <c r="E150" s="207">
        <v>35</v>
      </c>
      <c r="F150" s="334"/>
      <c r="G150" s="334"/>
    </row>
    <row r="151" spans="1:7" s="112" customFormat="1" ht="26.25" customHeight="1">
      <c r="A151" s="214">
        <v>129</v>
      </c>
      <c r="B151" s="246" t="s">
        <v>113</v>
      </c>
      <c r="C151" s="270">
        <v>77</v>
      </c>
      <c r="D151" s="291" t="s">
        <v>7</v>
      </c>
      <c r="E151" s="207">
        <v>250</v>
      </c>
      <c r="F151" s="334"/>
      <c r="G151" s="334"/>
    </row>
    <row r="152" spans="1:7" s="112" customFormat="1" ht="26.25" customHeight="1">
      <c r="A152" s="214">
        <v>130</v>
      </c>
      <c r="B152" s="245" t="s">
        <v>114</v>
      </c>
      <c r="C152" s="270">
        <v>64</v>
      </c>
      <c r="D152" s="293" t="s">
        <v>53</v>
      </c>
      <c r="E152" s="307">
        <v>100</v>
      </c>
      <c r="F152" s="337"/>
      <c r="G152" s="334"/>
    </row>
    <row r="153" spans="1:7" s="112" customFormat="1" ht="26.25" customHeight="1">
      <c r="A153" s="214">
        <v>131</v>
      </c>
      <c r="B153" s="246" t="s">
        <v>33</v>
      </c>
      <c r="C153" s="270">
        <v>4</v>
      </c>
      <c r="D153" s="292" t="s">
        <v>29</v>
      </c>
      <c r="E153" s="207">
        <v>600</v>
      </c>
      <c r="F153" s="337"/>
      <c r="G153" s="334"/>
    </row>
    <row r="154" spans="1:7" s="112" customFormat="1" ht="26.25" customHeight="1">
      <c r="A154" s="214">
        <v>132</v>
      </c>
      <c r="B154" s="246" t="s">
        <v>115</v>
      </c>
      <c r="C154" s="270">
        <v>62</v>
      </c>
      <c r="D154" s="292" t="s">
        <v>29</v>
      </c>
      <c r="E154" s="207">
        <v>1200</v>
      </c>
      <c r="F154" s="334"/>
      <c r="G154" s="334"/>
    </row>
    <row r="155" spans="1:7" s="112" customFormat="1" ht="26.25" customHeight="1">
      <c r="A155" s="214">
        <v>133</v>
      </c>
      <c r="B155" s="246" t="s">
        <v>116</v>
      </c>
      <c r="C155" s="270">
        <v>78</v>
      </c>
      <c r="D155" s="292" t="s">
        <v>29</v>
      </c>
      <c r="E155" s="207">
        <v>850</v>
      </c>
      <c r="F155" s="334"/>
      <c r="G155" s="334"/>
    </row>
    <row r="156" spans="1:7" s="112" customFormat="1" ht="26.25" customHeight="1">
      <c r="A156" s="214">
        <v>134</v>
      </c>
      <c r="B156" s="246" t="s">
        <v>97</v>
      </c>
      <c r="C156" s="270">
        <v>79</v>
      </c>
      <c r="D156" s="294" t="s">
        <v>118</v>
      </c>
      <c r="E156" s="207">
        <v>1600</v>
      </c>
      <c r="F156" s="334"/>
      <c r="G156" s="334"/>
    </row>
    <row r="157" spans="1:7" s="112" customFormat="1" ht="26.25" customHeight="1">
      <c r="A157" s="214">
        <v>135</v>
      </c>
      <c r="B157" s="246" t="s">
        <v>119</v>
      </c>
      <c r="C157" s="270">
        <v>80</v>
      </c>
      <c r="D157" s="291" t="s">
        <v>53</v>
      </c>
      <c r="E157" s="207">
        <v>200</v>
      </c>
      <c r="F157" s="334"/>
      <c r="G157" s="334"/>
    </row>
    <row r="158" spans="1:7" s="112" customFormat="1" ht="26.25" customHeight="1">
      <c r="A158" s="214">
        <v>136</v>
      </c>
      <c r="B158" s="246" t="s">
        <v>120</v>
      </c>
      <c r="C158" s="270">
        <v>81</v>
      </c>
      <c r="D158" s="291" t="s">
        <v>29</v>
      </c>
      <c r="E158" s="207">
        <v>900</v>
      </c>
      <c r="F158" s="334"/>
      <c r="G158" s="334"/>
    </row>
    <row r="159" spans="1:7" s="112" customFormat="1" ht="26.25" customHeight="1">
      <c r="A159" s="214">
        <v>137</v>
      </c>
      <c r="B159" s="246" t="s">
        <v>121</v>
      </c>
      <c r="C159" s="270">
        <v>82</v>
      </c>
      <c r="D159" s="291" t="s">
        <v>53</v>
      </c>
      <c r="E159" s="207">
        <v>1100</v>
      </c>
      <c r="F159" s="334"/>
      <c r="G159" s="334"/>
    </row>
    <row r="160" spans="1:7" s="112" customFormat="1" ht="26.25" customHeight="1">
      <c r="A160" s="214">
        <v>138</v>
      </c>
      <c r="B160" s="246" t="s">
        <v>122</v>
      </c>
      <c r="C160" s="270">
        <v>83</v>
      </c>
      <c r="D160" s="291" t="s">
        <v>53</v>
      </c>
      <c r="E160" s="207">
        <v>30</v>
      </c>
      <c r="F160" s="334"/>
      <c r="G160" s="334"/>
    </row>
    <row r="161" spans="1:7" s="112" customFormat="1" ht="26.25" customHeight="1">
      <c r="A161" s="214">
        <v>139</v>
      </c>
      <c r="B161" s="246" t="s">
        <v>123</v>
      </c>
      <c r="C161" s="270">
        <v>84</v>
      </c>
      <c r="D161" s="291" t="s">
        <v>53</v>
      </c>
      <c r="E161" s="207">
        <v>120</v>
      </c>
      <c r="F161" s="334"/>
      <c r="G161" s="334"/>
    </row>
    <row r="162" spans="1:7" s="112" customFormat="1" ht="26.25" customHeight="1">
      <c r="A162" s="214">
        <v>140</v>
      </c>
      <c r="B162" s="245" t="s">
        <v>77</v>
      </c>
      <c r="C162" s="270">
        <v>31</v>
      </c>
      <c r="D162" s="293" t="s">
        <v>7</v>
      </c>
      <c r="E162" s="307">
        <v>60</v>
      </c>
      <c r="F162" s="337"/>
      <c r="G162" s="334"/>
    </row>
    <row r="163" spans="1:7" s="112" customFormat="1" ht="26.25" customHeight="1">
      <c r="A163" s="214">
        <v>141</v>
      </c>
      <c r="B163" s="245" t="s">
        <v>89</v>
      </c>
      <c r="C163" s="270">
        <v>13</v>
      </c>
      <c r="D163" s="292" t="s">
        <v>29</v>
      </c>
      <c r="E163" s="307">
        <v>50</v>
      </c>
      <c r="F163" s="337"/>
      <c r="G163" s="334"/>
    </row>
    <row r="164" spans="1:7" s="112" customFormat="1" ht="37.5" customHeight="1">
      <c r="A164" s="214">
        <v>142</v>
      </c>
      <c r="B164" s="247" t="s">
        <v>36</v>
      </c>
      <c r="C164" s="270">
        <v>17</v>
      </c>
      <c r="D164" s="292" t="s">
        <v>29</v>
      </c>
      <c r="E164" s="299">
        <v>450</v>
      </c>
      <c r="F164" s="337"/>
      <c r="G164" s="334"/>
    </row>
    <row r="165" spans="1:7" s="112" customFormat="1" ht="26.25" customHeight="1">
      <c r="A165" s="214">
        <v>143</v>
      </c>
      <c r="B165" s="246" t="s">
        <v>124</v>
      </c>
      <c r="C165" s="270">
        <v>85</v>
      </c>
      <c r="D165" s="292" t="s">
        <v>29</v>
      </c>
      <c r="E165" s="207">
        <v>30</v>
      </c>
      <c r="F165" s="334"/>
      <c r="G165" s="334"/>
    </row>
    <row r="166" spans="1:7" s="112" customFormat="1" ht="26.25" customHeight="1">
      <c r="A166" s="214">
        <v>144</v>
      </c>
      <c r="B166" s="246" t="s">
        <v>125</v>
      </c>
      <c r="C166" s="270">
        <v>86</v>
      </c>
      <c r="D166" s="292" t="s">
        <v>29</v>
      </c>
      <c r="E166" s="207">
        <v>320</v>
      </c>
      <c r="F166" s="334"/>
      <c r="G166" s="334"/>
    </row>
    <row r="167" spans="1:7" s="112" customFormat="1" ht="26.25" customHeight="1">
      <c r="A167" s="214">
        <v>145</v>
      </c>
      <c r="B167" s="246" t="s">
        <v>32</v>
      </c>
      <c r="C167" s="270">
        <v>3</v>
      </c>
      <c r="D167" s="292" t="s">
        <v>29</v>
      </c>
      <c r="E167" s="207">
        <v>160</v>
      </c>
      <c r="F167" s="337"/>
      <c r="G167" s="334"/>
    </row>
    <row r="168" spans="1:7" s="112" customFormat="1" ht="26.25" customHeight="1">
      <c r="A168" s="214">
        <v>146</v>
      </c>
      <c r="B168" s="247" t="s">
        <v>297</v>
      </c>
      <c r="C168" s="270">
        <v>1</v>
      </c>
      <c r="D168" s="292" t="s">
        <v>29</v>
      </c>
      <c r="E168" s="299">
        <v>480</v>
      </c>
      <c r="F168" s="334"/>
      <c r="G168" s="334"/>
    </row>
    <row r="169" spans="1:7" s="112" customFormat="1" ht="26.25" customHeight="1">
      <c r="A169" s="214">
        <v>147</v>
      </c>
      <c r="B169" s="246" t="s">
        <v>126</v>
      </c>
      <c r="C169" s="270">
        <v>87</v>
      </c>
      <c r="D169" s="292" t="s">
        <v>29</v>
      </c>
      <c r="E169" s="207">
        <v>320</v>
      </c>
      <c r="F169" s="334"/>
      <c r="G169" s="334"/>
    </row>
    <row r="170" spans="1:7" s="112" customFormat="1" ht="30.75" customHeight="1">
      <c r="A170" s="214">
        <v>148</v>
      </c>
      <c r="B170" s="245" t="s">
        <v>267</v>
      </c>
      <c r="C170" s="270">
        <v>53</v>
      </c>
      <c r="D170" s="293" t="s">
        <v>7</v>
      </c>
      <c r="E170" s="307">
        <v>30</v>
      </c>
      <c r="F170" s="337"/>
      <c r="G170" s="334"/>
    </row>
    <row r="171" spans="1:7" s="112" customFormat="1" ht="26.25" customHeight="1">
      <c r="A171" s="214">
        <v>149</v>
      </c>
      <c r="B171" s="246" t="s">
        <v>127</v>
      </c>
      <c r="C171" s="270">
        <v>88</v>
      </c>
      <c r="D171" s="291" t="s">
        <v>29</v>
      </c>
      <c r="E171" s="207">
        <v>20</v>
      </c>
      <c r="F171" s="334"/>
      <c r="G171" s="334"/>
    </row>
    <row r="172" spans="1:7" s="112" customFormat="1" ht="26.25" customHeight="1">
      <c r="A172" s="214">
        <v>150</v>
      </c>
      <c r="B172" s="246" t="s">
        <v>98</v>
      </c>
      <c r="C172" s="270">
        <v>89</v>
      </c>
      <c r="D172" s="291" t="s">
        <v>88</v>
      </c>
      <c r="E172" s="207">
        <v>900</v>
      </c>
      <c r="F172" s="334"/>
      <c r="G172" s="334"/>
    </row>
    <row r="173" spans="1:7" s="112" customFormat="1" ht="26.25" customHeight="1">
      <c r="A173" s="214">
        <v>151</v>
      </c>
      <c r="B173" s="246" t="s">
        <v>128</v>
      </c>
      <c r="C173" s="270">
        <v>90</v>
      </c>
      <c r="D173" s="291" t="s">
        <v>7</v>
      </c>
      <c r="E173" s="207">
        <v>11000</v>
      </c>
      <c r="F173" s="334"/>
      <c r="G173" s="334"/>
    </row>
    <row r="174" spans="1:7" s="112" customFormat="1" ht="26.25" customHeight="1">
      <c r="A174" s="214">
        <v>152</v>
      </c>
      <c r="B174" s="246" t="s">
        <v>129</v>
      </c>
      <c r="C174" s="270">
        <v>91</v>
      </c>
      <c r="D174" s="291" t="s">
        <v>7</v>
      </c>
      <c r="E174" s="207">
        <v>2200</v>
      </c>
      <c r="F174" s="334"/>
      <c r="G174" s="334"/>
    </row>
    <row r="175" spans="1:7" s="112" customFormat="1" ht="26.25" customHeight="1">
      <c r="A175" s="214">
        <v>153</v>
      </c>
      <c r="B175" s="246" t="s">
        <v>130</v>
      </c>
      <c r="C175" s="270">
        <v>92</v>
      </c>
      <c r="D175" s="291" t="s">
        <v>7</v>
      </c>
      <c r="E175" s="207">
        <v>160</v>
      </c>
      <c r="F175" s="334"/>
      <c r="G175" s="334"/>
    </row>
    <row r="176" spans="1:7" s="112" customFormat="1" ht="26.25" customHeight="1">
      <c r="A176" s="214">
        <v>154</v>
      </c>
      <c r="B176" s="246" t="s">
        <v>131</v>
      </c>
      <c r="C176" s="270">
        <v>93</v>
      </c>
      <c r="D176" s="291" t="s">
        <v>29</v>
      </c>
      <c r="E176" s="207">
        <v>400</v>
      </c>
      <c r="F176" s="334"/>
      <c r="G176" s="334"/>
    </row>
    <row r="177" spans="1:7" s="112" customFormat="1" ht="26.25" customHeight="1">
      <c r="A177" s="214">
        <v>155</v>
      </c>
      <c r="B177" s="246" t="s">
        <v>132</v>
      </c>
      <c r="C177" s="270">
        <v>94</v>
      </c>
      <c r="D177" s="291" t="s">
        <v>29</v>
      </c>
      <c r="E177" s="207">
        <v>40</v>
      </c>
      <c r="F177" s="334"/>
      <c r="G177" s="334"/>
    </row>
    <row r="178" spans="1:7" s="112" customFormat="1" ht="26.25" customHeight="1">
      <c r="A178" s="214">
        <v>156</v>
      </c>
      <c r="B178" s="246" t="s">
        <v>133</v>
      </c>
      <c r="C178" s="270">
        <v>95</v>
      </c>
      <c r="D178" s="291" t="s">
        <v>29</v>
      </c>
      <c r="E178" s="207">
        <v>50</v>
      </c>
      <c r="F178" s="334"/>
      <c r="G178" s="334"/>
    </row>
    <row r="179" spans="1:7" s="112" customFormat="1" ht="27.75" customHeight="1">
      <c r="A179" s="214">
        <v>157</v>
      </c>
      <c r="B179" s="247" t="s">
        <v>299</v>
      </c>
      <c r="C179" s="270">
        <v>8</v>
      </c>
      <c r="D179" s="292" t="s">
        <v>11</v>
      </c>
      <c r="E179" s="299">
        <v>5000</v>
      </c>
      <c r="F179" s="334"/>
      <c r="G179" s="334"/>
    </row>
    <row r="180" spans="1:7" s="112" customFormat="1" ht="26.25" customHeight="1">
      <c r="A180" s="214">
        <v>158</v>
      </c>
      <c r="B180" s="246" t="s">
        <v>134</v>
      </c>
      <c r="C180" s="270">
        <v>96</v>
      </c>
      <c r="D180" s="291" t="s">
        <v>7</v>
      </c>
      <c r="E180" s="207">
        <v>2750</v>
      </c>
      <c r="F180" s="334"/>
      <c r="G180" s="334"/>
    </row>
    <row r="181" spans="1:7" s="112" customFormat="1" ht="26.25" customHeight="1">
      <c r="A181" s="214">
        <v>159</v>
      </c>
      <c r="B181" s="246" t="s">
        <v>99</v>
      </c>
      <c r="C181" s="270">
        <v>97</v>
      </c>
      <c r="D181" s="291" t="s">
        <v>7</v>
      </c>
      <c r="E181" s="207">
        <v>1200</v>
      </c>
      <c r="F181" s="334"/>
      <c r="G181" s="334"/>
    </row>
    <row r="182" spans="1:7" s="112" customFormat="1" ht="26.25" customHeight="1">
      <c r="A182" s="214">
        <v>160</v>
      </c>
      <c r="B182" s="246" t="s">
        <v>100</v>
      </c>
      <c r="C182" s="270">
        <v>98</v>
      </c>
      <c r="D182" s="291" t="s">
        <v>7</v>
      </c>
      <c r="E182" s="207">
        <v>900</v>
      </c>
      <c r="F182" s="334"/>
      <c r="G182" s="334"/>
    </row>
    <row r="183" spans="1:7" s="112" customFormat="1" ht="26.25" customHeight="1">
      <c r="A183" s="214">
        <v>161</v>
      </c>
      <c r="B183" s="246" t="s">
        <v>101</v>
      </c>
      <c r="C183" s="270">
        <v>99</v>
      </c>
      <c r="D183" s="291" t="s">
        <v>7</v>
      </c>
      <c r="E183" s="207">
        <v>750</v>
      </c>
      <c r="F183" s="334"/>
      <c r="G183" s="334"/>
    </row>
    <row r="184" spans="1:7" s="112" customFormat="1" ht="44.25" customHeight="1">
      <c r="A184" s="214">
        <v>162</v>
      </c>
      <c r="B184" s="247" t="s">
        <v>298</v>
      </c>
      <c r="C184" s="270">
        <v>7</v>
      </c>
      <c r="D184" s="292" t="s">
        <v>11</v>
      </c>
      <c r="E184" s="207">
        <v>700</v>
      </c>
      <c r="F184" s="337"/>
      <c r="G184" s="334"/>
    </row>
    <row r="185" spans="1:7" s="112" customFormat="1" ht="26.25" customHeight="1">
      <c r="A185" s="214">
        <v>163</v>
      </c>
      <c r="B185" s="246" t="s">
        <v>102</v>
      </c>
      <c r="C185" s="270">
        <v>61</v>
      </c>
      <c r="D185" s="291" t="s">
        <v>7</v>
      </c>
      <c r="E185" s="207">
        <v>100</v>
      </c>
      <c r="F185" s="334"/>
      <c r="G185" s="334"/>
    </row>
    <row r="186" spans="1:7" s="112" customFormat="1" ht="26.25" customHeight="1">
      <c r="A186" s="214">
        <v>164</v>
      </c>
      <c r="B186" s="246" t="s">
        <v>103</v>
      </c>
      <c r="C186" s="270">
        <v>100</v>
      </c>
      <c r="D186" s="291" t="s">
        <v>7</v>
      </c>
      <c r="E186" s="207">
        <v>100</v>
      </c>
      <c r="F186" s="334"/>
      <c r="G186" s="334"/>
    </row>
    <row r="187" spans="1:7" s="112" customFormat="1" ht="26.25" customHeight="1">
      <c r="A187" s="214">
        <v>165</v>
      </c>
      <c r="B187" s="246" t="s">
        <v>104</v>
      </c>
      <c r="C187" s="270">
        <v>101</v>
      </c>
      <c r="D187" s="291" t="s">
        <v>88</v>
      </c>
      <c r="E187" s="207">
        <v>900</v>
      </c>
      <c r="F187" s="334"/>
      <c r="G187" s="334"/>
    </row>
    <row r="188" spans="1:7" s="112" customFormat="1" ht="26.25" customHeight="1">
      <c r="A188" s="214">
        <v>166</v>
      </c>
      <c r="B188" s="246" t="s">
        <v>105</v>
      </c>
      <c r="C188" s="270">
        <v>70</v>
      </c>
      <c r="D188" s="291" t="s">
        <v>88</v>
      </c>
      <c r="E188" s="207">
        <v>3000</v>
      </c>
      <c r="F188" s="334"/>
      <c r="G188" s="334"/>
    </row>
    <row r="189" spans="1:7" s="112" customFormat="1" ht="26.25" customHeight="1">
      <c r="A189" s="214">
        <v>167</v>
      </c>
      <c r="B189" s="246" t="s">
        <v>287</v>
      </c>
      <c r="C189" s="270">
        <v>102</v>
      </c>
      <c r="D189" s="291" t="s">
        <v>88</v>
      </c>
      <c r="E189" s="207">
        <v>850</v>
      </c>
      <c r="F189" s="334"/>
      <c r="G189" s="334"/>
    </row>
    <row r="190" spans="1:7" s="112" customFormat="1" ht="26.25" customHeight="1">
      <c r="A190" s="214">
        <v>168</v>
      </c>
      <c r="B190" s="247" t="s">
        <v>13</v>
      </c>
      <c r="C190" s="270">
        <v>11</v>
      </c>
      <c r="D190" s="292" t="s">
        <v>8</v>
      </c>
      <c r="E190" s="299">
        <v>180</v>
      </c>
      <c r="F190" s="337"/>
      <c r="G190" s="334"/>
    </row>
    <row r="191" spans="1:7" s="112" customFormat="1" ht="26.25" customHeight="1">
      <c r="A191" s="214">
        <v>169</v>
      </c>
      <c r="B191" s="246" t="s">
        <v>106</v>
      </c>
      <c r="C191" s="270">
        <v>103</v>
      </c>
      <c r="D191" s="291" t="s">
        <v>88</v>
      </c>
      <c r="E191" s="207">
        <v>135</v>
      </c>
      <c r="F191" s="334"/>
      <c r="G191" s="334"/>
    </row>
    <row r="192" spans="1:7" s="112" customFormat="1" ht="26.25" customHeight="1">
      <c r="A192" s="214">
        <v>170</v>
      </c>
      <c r="B192" s="246" t="s">
        <v>78</v>
      </c>
      <c r="C192" s="270">
        <v>54</v>
      </c>
      <c r="D192" s="291" t="s">
        <v>7</v>
      </c>
      <c r="E192" s="207">
        <v>50</v>
      </c>
      <c r="F192" s="334"/>
      <c r="G192" s="334"/>
    </row>
    <row r="193" spans="1:7" s="112" customFormat="1" ht="26.25" customHeight="1">
      <c r="A193" s="214">
        <v>171</v>
      </c>
      <c r="B193" s="232" t="s">
        <v>62</v>
      </c>
      <c r="C193" s="272" t="s">
        <v>173</v>
      </c>
      <c r="D193" s="272" t="s">
        <v>57</v>
      </c>
      <c r="E193" s="304">
        <v>50</v>
      </c>
      <c r="F193" s="324"/>
      <c r="G193" s="334"/>
    </row>
    <row r="194" spans="1:7" s="112" customFormat="1" ht="26.25" customHeight="1">
      <c r="A194" s="214">
        <v>172</v>
      </c>
      <c r="B194" s="247" t="s">
        <v>186</v>
      </c>
      <c r="C194" s="270">
        <v>15</v>
      </c>
      <c r="D194" s="292" t="s">
        <v>9</v>
      </c>
      <c r="E194" s="299">
        <v>100</v>
      </c>
      <c r="F194" s="337"/>
      <c r="G194" s="334"/>
    </row>
    <row r="195" spans="1:7" s="112" customFormat="1" ht="26.25" customHeight="1">
      <c r="A195" s="214">
        <v>173</v>
      </c>
      <c r="B195" s="246" t="s">
        <v>285</v>
      </c>
      <c r="C195" s="270">
        <v>68</v>
      </c>
      <c r="D195" s="291" t="s">
        <v>7</v>
      </c>
      <c r="E195" s="207">
        <v>150</v>
      </c>
      <c r="F195" s="334"/>
      <c r="G195" s="334"/>
    </row>
    <row r="196" spans="1:7" s="112" customFormat="1" ht="26.25" customHeight="1">
      <c r="A196" s="214">
        <v>174</v>
      </c>
      <c r="B196" s="246" t="s">
        <v>286</v>
      </c>
      <c r="C196" s="270">
        <v>69</v>
      </c>
      <c r="D196" s="291" t="s">
        <v>93</v>
      </c>
      <c r="E196" s="207">
        <v>150</v>
      </c>
      <c r="F196" s="334"/>
      <c r="G196" s="334"/>
    </row>
    <row r="197" spans="1:7" s="112" customFormat="1" ht="26.25" customHeight="1">
      <c r="A197" s="214">
        <v>175</v>
      </c>
      <c r="B197" s="246" t="s">
        <v>107</v>
      </c>
      <c r="C197" s="270">
        <v>55</v>
      </c>
      <c r="D197" s="291" t="s">
        <v>88</v>
      </c>
      <c r="E197" s="207">
        <v>30</v>
      </c>
      <c r="F197" s="334"/>
      <c r="G197" s="334"/>
    </row>
    <row r="198" spans="1:7" s="112" customFormat="1" ht="26.25" customHeight="1">
      <c r="A198" s="214">
        <v>176</v>
      </c>
      <c r="B198" s="246" t="s">
        <v>108</v>
      </c>
      <c r="C198" s="270">
        <v>104</v>
      </c>
      <c r="D198" s="291" t="s">
        <v>7</v>
      </c>
      <c r="E198" s="207">
        <v>15</v>
      </c>
      <c r="F198" s="334"/>
      <c r="G198" s="334"/>
    </row>
    <row r="199" spans="1:7" s="112" customFormat="1" ht="26.25" customHeight="1">
      <c r="A199" s="214">
        <v>177</v>
      </c>
      <c r="B199" s="246" t="s">
        <v>135</v>
      </c>
      <c r="C199" s="270">
        <v>56</v>
      </c>
      <c r="D199" s="291" t="s">
        <v>7</v>
      </c>
      <c r="E199" s="207">
        <v>20</v>
      </c>
      <c r="F199" s="334"/>
      <c r="G199" s="334"/>
    </row>
    <row r="200" spans="1:7" s="112" customFormat="1" ht="26.25" customHeight="1">
      <c r="A200" s="214">
        <v>178</v>
      </c>
      <c r="B200" s="237" t="s">
        <v>81</v>
      </c>
      <c r="C200" s="270">
        <v>57</v>
      </c>
      <c r="D200" s="291" t="s">
        <v>7</v>
      </c>
      <c r="E200" s="207">
        <v>20</v>
      </c>
      <c r="F200" s="334"/>
      <c r="G200" s="334"/>
    </row>
    <row r="201" spans="1:7" s="112" customFormat="1" ht="26.25" customHeight="1">
      <c r="A201" s="214">
        <v>179</v>
      </c>
      <c r="B201" s="246" t="s">
        <v>109</v>
      </c>
      <c r="C201" s="270">
        <v>105</v>
      </c>
      <c r="D201" s="291" t="s">
        <v>7</v>
      </c>
      <c r="E201" s="207">
        <v>5</v>
      </c>
      <c r="F201" s="334"/>
      <c r="G201" s="334"/>
    </row>
    <row r="202" spans="1:7" s="112" customFormat="1" ht="26.25" customHeight="1">
      <c r="A202" s="214">
        <v>180</v>
      </c>
      <c r="B202" s="246" t="s">
        <v>110</v>
      </c>
      <c r="C202" s="270">
        <v>106</v>
      </c>
      <c r="D202" s="291" t="s">
        <v>7</v>
      </c>
      <c r="E202" s="207">
        <v>50</v>
      </c>
      <c r="F202" s="334"/>
      <c r="G202" s="334"/>
    </row>
    <row r="203" spans="1:7" s="112" customFormat="1" ht="26.25" customHeight="1">
      <c r="A203" s="214">
        <v>181</v>
      </c>
      <c r="B203" s="246" t="s">
        <v>82</v>
      </c>
      <c r="C203" s="270">
        <v>58</v>
      </c>
      <c r="D203" s="291" t="s">
        <v>7</v>
      </c>
      <c r="E203" s="207">
        <v>3</v>
      </c>
      <c r="F203" s="336"/>
      <c r="G203" s="334"/>
    </row>
    <row r="204" spans="1:7" s="112" customFormat="1" ht="26.25" customHeight="1">
      <c r="A204" s="214">
        <v>182</v>
      </c>
      <c r="B204" s="246" t="s">
        <v>83</v>
      </c>
      <c r="C204" s="270">
        <v>59</v>
      </c>
      <c r="D204" s="291" t="s">
        <v>7</v>
      </c>
      <c r="E204" s="207">
        <v>80</v>
      </c>
      <c r="F204" s="336"/>
      <c r="G204" s="334"/>
    </row>
    <row r="205" spans="1:7" s="112" customFormat="1" ht="26.25" customHeight="1">
      <c r="A205" s="214">
        <v>183</v>
      </c>
      <c r="B205" s="246" t="s">
        <v>288</v>
      </c>
      <c r="C205" s="270">
        <v>107</v>
      </c>
      <c r="D205" s="291" t="s">
        <v>7</v>
      </c>
      <c r="E205" s="207">
        <v>15</v>
      </c>
      <c r="F205" s="334"/>
      <c r="G205" s="334"/>
    </row>
    <row r="206" spans="1:7" s="112" customFormat="1" ht="26.25" customHeight="1">
      <c r="A206" s="214">
        <v>184</v>
      </c>
      <c r="B206" s="246" t="s">
        <v>289</v>
      </c>
      <c r="C206" s="270">
        <v>108</v>
      </c>
      <c r="D206" s="291" t="s">
        <v>7</v>
      </c>
      <c r="E206" s="207">
        <v>12</v>
      </c>
      <c r="F206" s="334"/>
      <c r="G206" s="334"/>
    </row>
    <row r="207" spans="1:7" s="112" customFormat="1" ht="26.25" customHeight="1">
      <c r="A207" s="214">
        <v>185</v>
      </c>
      <c r="B207" s="246" t="s">
        <v>235</v>
      </c>
      <c r="C207" s="270">
        <v>109</v>
      </c>
      <c r="D207" s="291" t="s">
        <v>7</v>
      </c>
      <c r="E207" s="207">
        <v>24</v>
      </c>
      <c r="F207" s="334"/>
      <c r="G207" s="334"/>
    </row>
    <row r="208" spans="1:7" s="112" customFormat="1" ht="26.25" customHeight="1">
      <c r="A208" s="214">
        <v>186</v>
      </c>
      <c r="B208" s="246" t="s">
        <v>236</v>
      </c>
      <c r="C208" s="270">
        <v>110</v>
      </c>
      <c r="D208" s="291" t="s">
        <v>7</v>
      </c>
      <c r="E208" s="207">
        <v>100</v>
      </c>
      <c r="F208" s="334"/>
      <c r="G208" s="334"/>
    </row>
    <row r="209" spans="1:7" s="20" customFormat="1" ht="26.25" customHeight="1">
      <c r="A209" s="212"/>
      <c r="B209" s="236"/>
      <c r="C209" s="236"/>
      <c r="D209" s="269"/>
      <c r="E209" s="299"/>
      <c r="F209" s="326" t="s">
        <v>6</v>
      </c>
      <c r="G209" s="354"/>
    </row>
    <row r="210" spans="1:7" s="20" customFormat="1" ht="26.25" customHeight="1">
      <c r="A210" s="210"/>
      <c r="B210" s="234"/>
      <c r="C210" s="234"/>
      <c r="D210" s="266"/>
      <c r="E210" s="301"/>
      <c r="F210" s="319" t="s">
        <v>64</v>
      </c>
      <c r="G210" s="316"/>
    </row>
    <row r="211" spans="1:7" s="20" customFormat="1" ht="26.25" customHeight="1">
      <c r="A211" s="211"/>
      <c r="B211" s="235"/>
      <c r="C211" s="235"/>
      <c r="D211" s="288"/>
      <c r="E211" s="302"/>
      <c r="F211" s="327" t="s">
        <v>136</v>
      </c>
      <c r="G211" s="221"/>
    </row>
    <row r="212" spans="1:7" s="20" customFormat="1" ht="26.25" customHeight="1">
      <c r="A212" s="375" t="s">
        <v>192</v>
      </c>
      <c r="B212" s="369"/>
      <c r="C212" s="369"/>
      <c r="D212" s="369"/>
      <c r="E212" s="369"/>
      <c r="F212" s="369"/>
      <c r="G212" s="370"/>
    </row>
    <row r="213" spans="1:7" s="20" customFormat="1" ht="31.5" customHeight="1">
      <c r="A213" s="211" t="s">
        <v>140</v>
      </c>
      <c r="B213" s="246" t="s">
        <v>241</v>
      </c>
      <c r="C213" s="275" t="s">
        <v>180</v>
      </c>
      <c r="D213" s="291" t="s">
        <v>7</v>
      </c>
      <c r="E213" s="299">
        <v>7500</v>
      </c>
      <c r="F213" s="338"/>
      <c r="G213" s="324"/>
    </row>
    <row r="214" spans="1:7" s="20" customFormat="1" ht="30" customHeight="1">
      <c r="A214" s="211" t="s">
        <v>199</v>
      </c>
      <c r="B214" s="246" t="s">
        <v>129</v>
      </c>
      <c r="C214" s="270">
        <v>91</v>
      </c>
      <c r="D214" s="291" t="s">
        <v>7</v>
      </c>
      <c r="E214" s="207">
        <v>7500</v>
      </c>
      <c r="F214" s="334"/>
      <c r="G214" s="324"/>
    </row>
    <row r="215" spans="1:7" s="20" customFormat="1" ht="29.25" customHeight="1">
      <c r="A215" s="211" t="s">
        <v>200</v>
      </c>
      <c r="B215" s="248" t="s">
        <v>194</v>
      </c>
      <c r="C215" s="275" t="s">
        <v>181</v>
      </c>
      <c r="D215" s="291" t="s">
        <v>7</v>
      </c>
      <c r="E215" s="299">
        <v>2800</v>
      </c>
      <c r="F215" s="338"/>
      <c r="G215" s="324"/>
    </row>
    <row r="216" spans="1:7" s="20" customFormat="1" ht="30" customHeight="1">
      <c r="A216" s="211" t="s">
        <v>201</v>
      </c>
      <c r="B216" s="230" t="s">
        <v>299</v>
      </c>
      <c r="C216" s="264" t="s">
        <v>150</v>
      </c>
      <c r="D216" s="269" t="s">
        <v>11</v>
      </c>
      <c r="E216" s="299">
        <v>7800</v>
      </c>
      <c r="F216" s="315"/>
      <c r="G216" s="324"/>
    </row>
    <row r="217" spans="1:7" s="20" customFormat="1" ht="26.25" customHeight="1">
      <c r="A217" s="211" t="s">
        <v>202</v>
      </c>
      <c r="B217" s="248" t="s">
        <v>195</v>
      </c>
      <c r="C217" s="275" t="s">
        <v>182</v>
      </c>
      <c r="D217" s="291" t="s">
        <v>7</v>
      </c>
      <c r="E217" s="299">
        <v>3400</v>
      </c>
      <c r="F217" s="338"/>
      <c r="G217" s="324"/>
    </row>
    <row r="218" spans="1:7" s="20" customFormat="1" ht="26.25" customHeight="1">
      <c r="A218" s="368" t="s">
        <v>6</v>
      </c>
      <c r="B218" s="369"/>
      <c r="C218" s="369"/>
      <c r="D218" s="369"/>
      <c r="E218" s="369"/>
      <c r="F218" s="370"/>
      <c r="G218" s="221"/>
    </row>
    <row r="219" spans="1:7" s="20" customFormat="1" ht="26.25" customHeight="1">
      <c r="A219" s="211"/>
      <c r="B219" s="235"/>
      <c r="C219" s="235"/>
      <c r="D219" s="288"/>
      <c r="E219" s="302"/>
      <c r="F219" s="319" t="s">
        <v>64</v>
      </c>
      <c r="G219" s="316"/>
    </row>
    <row r="220" spans="1:7" s="20" customFormat="1" ht="26.25" customHeight="1">
      <c r="A220" s="211"/>
      <c r="B220" s="235"/>
      <c r="C220" s="235"/>
      <c r="D220" s="288"/>
      <c r="E220" s="302"/>
      <c r="F220" s="327" t="s">
        <v>196</v>
      </c>
      <c r="G220" s="221"/>
    </row>
    <row r="221" spans="1:7" s="20" customFormat="1" ht="26.25" customHeight="1">
      <c r="A221" s="365" t="s">
        <v>242</v>
      </c>
      <c r="B221" s="366"/>
      <c r="C221" s="366"/>
      <c r="D221" s="366"/>
      <c r="E221" s="366"/>
      <c r="F221" s="366"/>
      <c r="G221" s="367"/>
    </row>
    <row r="222" spans="1:7" s="20" customFormat="1" ht="34.5" customHeight="1">
      <c r="A222" s="211" t="s">
        <v>203</v>
      </c>
      <c r="B222" s="230" t="s">
        <v>299</v>
      </c>
      <c r="C222" s="264" t="s">
        <v>150</v>
      </c>
      <c r="D222" s="269" t="s">
        <v>11</v>
      </c>
      <c r="E222" s="299">
        <v>2300</v>
      </c>
      <c r="F222" s="315"/>
      <c r="G222" s="315"/>
    </row>
    <row r="223" spans="1:7" s="20" customFormat="1" ht="26.25" customHeight="1">
      <c r="A223" s="211" t="s">
        <v>204</v>
      </c>
      <c r="B223" s="239" t="s">
        <v>193</v>
      </c>
      <c r="C223" s="276" t="s">
        <v>183</v>
      </c>
      <c r="D223" s="291" t="s">
        <v>7</v>
      </c>
      <c r="E223" s="207">
        <v>280</v>
      </c>
      <c r="F223" s="339"/>
      <c r="G223" s="315"/>
    </row>
    <row r="224" spans="1:7" s="20" customFormat="1" ht="26.25" customHeight="1">
      <c r="A224" s="211" t="s">
        <v>205</v>
      </c>
      <c r="B224" s="249" t="s">
        <v>195</v>
      </c>
      <c r="C224" s="269" t="s">
        <v>182</v>
      </c>
      <c r="D224" s="291" t="s">
        <v>7</v>
      </c>
      <c r="E224" s="299">
        <v>200</v>
      </c>
      <c r="F224" s="338"/>
      <c r="G224" s="315"/>
    </row>
    <row r="225" spans="1:7" s="20" customFormat="1" ht="26.25" customHeight="1">
      <c r="A225" s="368" t="s">
        <v>6</v>
      </c>
      <c r="B225" s="369"/>
      <c r="C225" s="369"/>
      <c r="D225" s="369"/>
      <c r="E225" s="369"/>
      <c r="F225" s="370"/>
      <c r="G225" s="341"/>
    </row>
    <row r="226" spans="1:7" s="20" customFormat="1" ht="26.25" customHeight="1">
      <c r="A226" s="211"/>
      <c r="B226" s="235"/>
      <c r="C226" s="235"/>
      <c r="D226" s="288"/>
      <c r="E226" s="302"/>
      <c r="F226" s="319" t="s">
        <v>64</v>
      </c>
      <c r="G226" s="332"/>
    </row>
    <row r="227" spans="1:7" s="20" customFormat="1" ht="26.25" customHeight="1">
      <c r="A227" s="211"/>
      <c r="B227" s="235"/>
      <c r="C227" s="235"/>
      <c r="D227" s="288"/>
      <c r="E227" s="302"/>
      <c r="F227" s="327" t="s">
        <v>197</v>
      </c>
      <c r="G227" s="341"/>
    </row>
    <row r="228" spans="1:7" s="20" customFormat="1" ht="26.25" customHeight="1">
      <c r="A228" s="365" t="s">
        <v>244</v>
      </c>
      <c r="B228" s="366"/>
      <c r="C228" s="366"/>
      <c r="D228" s="366"/>
      <c r="E228" s="366"/>
      <c r="F228" s="366"/>
      <c r="G228" s="367"/>
    </row>
    <row r="229" spans="1:7" s="20" customFormat="1" ht="26.25" customHeight="1">
      <c r="A229" s="211" t="s">
        <v>206</v>
      </c>
      <c r="B229" s="236" t="s">
        <v>69</v>
      </c>
      <c r="C229" s="269" t="s">
        <v>166</v>
      </c>
      <c r="D229" s="269" t="s">
        <v>53</v>
      </c>
      <c r="E229" s="299">
        <v>100</v>
      </c>
      <c r="F229" s="316"/>
      <c r="G229" s="316"/>
    </row>
    <row r="230" spans="1:7" s="20" customFormat="1" ht="26.25" customHeight="1">
      <c r="A230" s="211" t="s">
        <v>207</v>
      </c>
      <c r="B230" s="236" t="s">
        <v>71</v>
      </c>
      <c r="C230" s="269" t="s">
        <v>167</v>
      </c>
      <c r="D230" s="269" t="s">
        <v>53</v>
      </c>
      <c r="E230" s="299">
        <v>50</v>
      </c>
      <c r="F230" s="316"/>
      <c r="G230" s="316"/>
    </row>
    <row r="231" spans="1:7" s="20" customFormat="1" ht="26.25" customHeight="1">
      <c r="A231" s="211" t="s">
        <v>208</v>
      </c>
      <c r="B231" s="236" t="s">
        <v>70</v>
      </c>
      <c r="C231" s="269" t="s">
        <v>168</v>
      </c>
      <c r="D231" s="269" t="s">
        <v>53</v>
      </c>
      <c r="E231" s="299">
        <v>300</v>
      </c>
      <c r="F231" s="316"/>
      <c r="G231" s="316"/>
    </row>
    <row r="232" spans="1:7" s="20" customFormat="1" ht="26.25" customHeight="1">
      <c r="A232" s="211" t="s">
        <v>209</v>
      </c>
      <c r="B232" s="230" t="s">
        <v>297</v>
      </c>
      <c r="C232" s="263" t="s">
        <v>143</v>
      </c>
      <c r="D232" s="269" t="s">
        <v>29</v>
      </c>
      <c r="E232" s="299">
        <v>220</v>
      </c>
      <c r="F232" s="315"/>
      <c r="G232" s="316"/>
    </row>
    <row r="233" spans="1:7" s="20" customFormat="1" ht="26.25" customHeight="1">
      <c r="A233" s="211" t="s">
        <v>210</v>
      </c>
      <c r="B233" s="230" t="s">
        <v>31</v>
      </c>
      <c r="C233" s="263" t="s">
        <v>144</v>
      </c>
      <c r="D233" s="269" t="s">
        <v>29</v>
      </c>
      <c r="E233" s="299">
        <v>220</v>
      </c>
      <c r="F233" s="316"/>
      <c r="G233" s="316"/>
    </row>
    <row r="234" spans="1:7" s="20" customFormat="1" ht="26.25" customHeight="1">
      <c r="A234" s="211" t="s">
        <v>211</v>
      </c>
      <c r="B234" s="230" t="s">
        <v>66</v>
      </c>
      <c r="C234" s="263" t="s">
        <v>272</v>
      </c>
      <c r="D234" s="269" t="s">
        <v>53</v>
      </c>
      <c r="E234" s="299">
        <v>30</v>
      </c>
      <c r="F234" s="316"/>
      <c r="G234" s="316"/>
    </row>
    <row r="235" spans="1:7" s="20" customFormat="1" ht="26.25" customHeight="1">
      <c r="A235" s="211" t="s">
        <v>212</v>
      </c>
      <c r="B235" s="230" t="s">
        <v>32</v>
      </c>
      <c r="C235" s="263" t="s">
        <v>145</v>
      </c>
      <c r="D235" s="269" t="s">
        <v>29</v>
      </c>
      <c r="E235" s="299">
        <v>32</v>
      </c>
      <c r="F235" s="316"/>
      <c r="G235" s="316"/>
    </row>
    <row r="236" spans="1:7" s="20" customFormat="1" ht="26.25" customHeight="1">
      <c r="A236" s="211" t="s">
        <v>213</v>
      </c>
      <c r="B236" s="230" t="s">
        <v>299</v>
      </c>
      <c r="C236" s="263" t="s">
        <v>150</v>
      </c>
      <c r="D236" s="269" t="s">
        <v>11</v>
      </c>
      <c r="E236" s="299">
        <v>2000</v>
      </c>
      <c r="F236" s="316"/>
      <c r="G236" s="316"/>
    </row>
    <row r="237" spans="1:7" s="20" customFormat="1" ht="39.75" customHeight="1">
      <c r="A237" s="211" t="s">
        <v>214</v>
      </c>
      <c r="B237" s="230" t="s">
        <v>298</v>
      </c>
      <c r="C237" s="263" t="s">
        <v>149</v>
      </c>
      <c r="D237" s="269" t="s">
        <v>11</v>
      </c>
      <c r="E237" s="299">
        <v>100</v>
      </c>
      <c r="F237" s="316"/>
      <c r="G237" s="316"/>
    </row>
    <row r="238" spans="1:7" s="20" customFormat="1" ht="26.25" customHeight="1">
      <c r="A238" s="211" t="s">
        <v>215</v>
      </c>
      <c r="B238" s="230" t="s">
        <v>301</v>
      </c>
      <c r="C238" s="263" t="s">
        <v>152</v>
      </c>
      <c r="D238" s="269" t="s">
        <v>7</v>
      </c>
      <c r="E238" s="299">
        <v>200</v>
      </c>
      <c r="F238" s="315"/>
      <c r="G238" s="316"/>
    </row>
    <row r="239" spans="1:7" s="20" customFormat="1" ht="26.25" customHeight="1">
      <c r="A239" s="211" t="s">
        <v>216</v>
      </c>
      <c r="B239" s="230" t="s">
        <v>67</v>
      </c>
      <c r="C239" s="263" t="s">
        <v>151</v>
      </c>
      <c r="D239" s="269" t="s">
        <v>7</v>
      </c>
      <c r="E239" s="299">
        <v>100</v>
      </c>
      <c r="F239" s="316"/>
      <c r="G239" s="316"/>
    </row>
    <row r="240" spans="1:7" s="20" customFormat="1" ht="26.25" customHeight="1">
      <c r="A240" s="211" t="s">
        <v>217</v>
      </c>
      <c r="B240" s="250" t="s">
        <v>54</v>
      </c>
      <c r="C240" s="277">
        <v>116</v>
      </c>
      <c r="D240" s="295" t="s">
        <v>55</v>
      </c>
      <c r="E240" s="295">
        <v>20</v>
      </c>
      <c r="F240" s="316"/>
      <c r="G240" s="316"/>
    </row>
    <row r="241" spans="1:7" s="20" customFormat="1" ht="26.25" customHeight="1">
      <c r="A241" s="211" t="s">
        <v>218</v>
      </c>
      <c r="B241" s="230" t="s">
        <v>56</v>
      </c>
      <c r="C241" s="263" t="s">
        <v>169</v>
      </c>
      <c r="D241" s="269" t="s">
        <v>55</v>
      </c>
      <c r="E241" s="299">
        <v>20</v>
      </c>
      <c r="F241" s="316"/>
      <c r="G241" s="316"/>
    </row>
    <row r="242" spans="1:7" s="20" customFormat="1" ht="26.25" customHeight="1">
      <c r="A242" s="211" t="s">
        <v>219</v>
      </c>
      <c r="B242" s="231" t="s">
        <v>42</v>
      </c>
      <c r="C242" s="264" t="s">
        <v>44</v>
      </c>
      <c r="D242" s="212" t="s">
        <v>7</v>
      </c>
      <c r="E242" s="207">
        <v>6</v>
      </c>
      <c r="F242" s="317"/>
      <c r="G242" s="316"/>
    </row>
    <row r="243" spans="1:7" s="20" customFormat="1" ht="26.25" customHeight="1">
      <c r="A243" s="211" t="s">
        <v>220</v>
      </c>
      <c r="B243" s="230" t="s">
        <v>37</v>
      </c>
      <c r="C243" s="263" t="s">
        <v>163</v>
      </c>
      <c r="D243" s="269" t="s">
        <v>57</v>
      </c>
      <c r="E243" s="299">
        <v>2</v>
      </c>
      <c r="F243" s="316"/>
      <c r="G243" s="316"/>
    </row>
    <row r="244" spans="1:7" s="20" customFormat="1" ht="26.25" customHeight="1">
      <c r="A244" s="211" t="s">
        <v>260</v>
      </c>
      <c r="B244" s="231" t="s">
        <v>280</v>
      </c>
      <c r="C244" s="264" t="s">
        <v>147</v>
      </c>
      <c r="D244" s="269" t="s">
        <v>29</v>
      </c>
      <c r="E244" s="207">
        <v>240</v>
      </c>
      <c r="F244" s="316"/>
      <c r="G244" s="316"/>
    </row>
    <row r="245" spans="1:7" s="20" customFormat="1" ht="40.5" customHeight="1">
      <c r="A245" s="211" t="s">
        <v>261</v>
      </c>
      <c r="B245" s="230" t="s">
        <v>36</v>
      </c>
      <c r="C245" s="263" t="s">
        <v>159</v>
      </c>
      <c r="D245" s="269" t="s">
        <v>29</v>
      </c>
      <c r="E245" s="299">
        <v>25</v>
      </c>
      <c r="F245" s="316"/>
      <c r="G245" s="316"/>
    </row>
    <row r="246" spans="1:7" s="20" customFormat="1" ht="26.25" customHeight="1">
      <c r="A246" s="211" t="s">
        <v>262</v>
      </c>
      <c r="B246" s="231" t="s">
        <v>25</v>
      </c>
      <c r="C246" s="263" t="s">
        <v>164</v>
      </c>
      <c r="D246" s="212" t="s">
        <v>7</v>
      </c>
      <c r="E246" s="207">
        <v>5</v>
      </c>
      <c r="F246" s="317"/>
      <c r="G246" s="316"/>
    </row>
    <row r="247" spans="1:7" s="20" customFormat="1" ht="26.25" customHeight="1">
      <c r="A247" s="211" t="s">
        <v>263</v>
      </c>
      <c r="B247" s="231" t="s">
        <v>26</v>
      </c>
      <c r="C247" s="264" t="s">
        <v>165</v>
      </c>
      <c r="D247" s="212" t="s">
        <v>7</v>
      </c>
      <c r="E247" s="207">
        <v>30</v>
      </c>
      <c r="F247" s="317"/>
      <c r="G247" s="316"/>
    </row>
    <row r="248" spans="1:7" s="20" customFormat="1" ht="26.25" customHeight="1">
      <c r="A248" s="211" t="s">
        <v>264</v>
      </c>
      <c r="B248" s="231" t="s">
        <v>35</v>
      </c>
      <c r="C248" s="264" t="s">
        <v>155</v>
      </c>
      <c r="D248" s="269" t="s">
        <v>29</v>
      </c>
      <c r="E248" s="299">
        <v>20</v>
      </c>
      <c r="F248" s="316"/>
      <c r="G248" s="316"/>
    </row>
    <row r="249" spans="1:7" s="20" customFormat="1" ht="26.25" customHeight="1">
      <c r="A249" s="211" t="s">
        <v>265</v>
      </c>
      <c r="B249" s="236" t="s">
        <v>61</v>
      </c>
      <c r="C249" s="269" t="s">
        <v>171</v>
      </c>
      <c r="D249" s="269" t="s">
        <v>57</v>
      </c>
      <c r="E249" s="299">
        <v>5</v>
      </c>
      <c r="F249" s="316"/>
      <c r="G249" s="316"/>
    </row>
    <row r="250" spans="1:7" s="20" customFormat="1" ht="26.25" customHeight="1">
      <c r="A250" s="211" t="s">
        <v>266</v>
      </c>
      <c r="B250" s="236" t="s">
        <v>63</v>
      </c>
      <c r="C250" s="269" t="s">
        <v>174</v>
      </c>
      <c r="D250" s="269" t="s">
        <v>57</v>
      </c>
      <c r="E250" s="299">
        <v>10</v>
      </c>
      <c r="F250" s="316"/>
      <c r="G250" s="316"/>
    </row>
    <row r="251" spans="1:7" s="20" customFormat="1" ht="26.25" customHeight="1">
      <c r="A251" s="211" t="s">
        <v>275</v>
      </c>
      <c r="B251" s="251" t="s">
        <v>24</v>
      </c>
      <c r="C251" s="278" t="s">
        <v>158</v>
      </c>
      <c r="D251" s="271" t="s">
        <v>10</v>
      </c>
      <c r="E251" s="303">
        <v>20</v>
      </c>
      <c r="F251" s="316"/>
      <c r="G251" s="316"/>
    </row>
    <row r="252" spans="1:7" s="20" customFormat="1" ht="26.25" customHeight="1">
      <c r="A252" s="368" t="s">
        <v>6</v>
      </c>
      <c r="B252" s="369"/>
      <c r="C252" s="369"/>
      <c r="D252" s="369"/>
      <c r="E252" s="369"/>
      <c r="F252" s="370"/>
      <c r="G252" s="221"/>
    </row>
    <row r="253" spans="1:7" s="20" customFormat="1" ht="26.25" customHeight="1">
      <c r="A253" s="211"/>
      <c r="B253" s="235"/>
      <c r="C253" s="235"/>
      <c r="D253" s="288"/>
      <c r="E253" s="302"/>
      <c r="F253" s="319" t="s">
        <v>64</v>
      </c>
      <c r="G253" s="316"/>
    </row>
    <row r="254" spans="1:7" s="20" customFormat="1" ht="26.25" customHeight="1">
      <c r="A254" s="211"/>
      <c r="B254" s="235"/>
      <c r="C254" s="235"/>
      <c r="D254" s="288"/>
      <c r="E254" s="302"/>
      <c r="F254" s="327" t="s">
        <v>222</v>
      </c>
      <c r="G254" s="221"/>
    </row>
    <row r="255" spans="1:7" s="135" customFormat="1" ht="26.25" customHeight="1">
      <c r="A255" s="211"/>
      <c r="B255" s="368" t="s">
        <v>245</v>
      </c>
      <c r="C255" s="377"/>
      <c r="D255" s="378"/>
      <c r="E255" s="378"/>
      <c r="F255" s="379"/>
      <c r="G255" s="354"/>
    </row>
    <row r="256" spans="1:7" s="20" customFormat="1" ht="26.25" customHeight="1">
      <c r="A256" s="365" t="s">
        <v>223</v>
      </c>
      <c r="B256" s="373"/>
      <c r="C256" s="373"/>
      <c r="D256" s="373"/>
      <c r="E256" s="373"/>
      <c r="F256" s="373"/>
      <c r="G256" s="374"/>
    </row>
    <row r="257" spans="1:7" s="20" customFormat="1" ht="26.25" customHeight="1">
      <c r="A257" s="207">
        <v>218</v>
      </c>
      <c r="B257" s="230" t="s">
        <v>297</v>
      </c>
      <c r="C257" s="263" t="s">
        <v>143</v>
      </c>
      <c r="D257" s="269" t="s">
        <v>29</v>
      </c>
      <c r="E257" s="299">
        <v>3192</v>
      </c>
      <c r="F257" s="315"/>
      <c r="G257" s="315"/>
    </row>
    <row r="258" spans="1:7" s="20" customFormat="1" ht="26.25" customHeight="1">
      <c r="A258" s="207">
        <v>219</v>
      </c>
      <c r="B258" s="231" t="s">
        <v>31</v>
      </c>
      <c r="C258" s="264" t="s">
        <v>144</v>
      </c>
      <c r="D258" s="269" t="s">
        <v>29</v>
      </c>
      <c r="E258" s="299">
        <v>2308</v>
      </c>
      <c r="F258" s="315"/>
      <c r="G258" s="315"/>
    </row>
    <row r="259" spans="1:7" s="20" customFormat="1" ht="26.25" customHeight="1">
      <c r="A259" s="207">
        <v>220</v>
      </c>
      <c r="B259" s="231" t="s">
        <v>32</v>
      </c>
      <c r="C259" s="264" t="s">
        <v>145</v>
      </c>
      <c r="D259" s="269" t="s">
        <v>29</v>
      </c>
      <c r="E259" s="299">
        <v>960</v>
      </c>
      <c r="F259" s="316"/>
      <c r="G259" s="315"/>
    </row>
    <row r="260" spans="1:7" s="20" customFormat="1" ht="26.25" customHeight="1">
      <c r="A260" s="207">
        <v>221</v>
      </c>
      <c r="B260" s="231" t="s">
        <v>33</v>
      </c>
      <c r="C260" s="263" t="s">
        <v>146</v>
      </c>
      <c r="D260" s="269" t="s">
        <v>29</v>
      </c>
      <c r="E260" s="299">
        <v>644</v>
      </c>
      <c r="F260" s="316"/>
      <c r="G260" s="315"/>
    </row>
    <row r="261" spans="1:7" s="20" customFormat="1" ht="26.25" customHeight="1">
      <c r="A261" s="207">
        <v>222</v>
      </c>
      <c r="B261" s="231" t="s">
        <v>280</v>
      </c>
      <c r="C261" s="264" t="s">
        <v>147</v>
      </c>
      <c r="D261" s="269" t="s">
        <v>29</v>
      </c>
      <c r="E261" s="299">
        <v>1416</v>
      </c>
      <c r="F261" s="316"/>
      <c r="G261" s="315"/>
    </row>
    <row r="262" spans="1:7" s="20" customFormat="1" ht="26.25" customHeight="1">
      <c r="A262" s="207">
        <v>223</v>
      </c>
      <c r="B262" s="232" t="s">
        <v>34</v>
      </c>
      <c r="C262" s="264" t="s">
        <v>148</v>
      </c>
      <c r="D262" s="269" t="s">
        <v>29</v>
      </c>
      <c r="E262" s="299">
        <v>1087</v>
      </c>
      <c r="F262" s="316"/>
      <c r="G262" s="315"/>
    </row>
    <row r="263" spans="1:7" s="20" customFormat="1" ht="41.25" customHeight="1">
      <c r="A263" s="207">
        <v>224</v>
      </c>
      <c r="B263" s="230" t="s">
        <v>298</v>
      </c>
      <c r="C263" s="263" t="s">
        <v>149</v>
      </c>
      <c r="D263" s="269" t="s">
        <v>11</v>
      </c>
      <c r="E263" s="299">
        <v>1995</v>
      </c>
      <c r="F263" s="316"/>
      <c r="G263" s="315"/>
    </row>
    <row r="264" spans="1:7" s="20" customFormat="1" ht="26.25" customHeight="1">
      <c r="A264" s="207">
        <v>225</v>
      </c>
      <c r="B264" s="230" t="s">
        <v>299</v>
      </c>
      <c r="C264" s="264" t="s">
        <v>150</v>
      </c>
      <c r="D264" s="269" t="s">
        <v>11</v>
      </c>
      <c r="E264" s="299">
        <v>11430</v>
      </c>
      <c r="F264" s="315"/>
      <c r="G264" s="315"/>
    </row>
    <row r="265" spans="1:7" s="20" customFormat="1" ht="26.25" customHeight="1">
      <c r="A265" s="207">
        <v>226</v>
      </c>
      <c r="B265" s="230" t="s">
        <v>300</v>
      </c>
      <c r="C265" s="264" t="s">
        <v>151</v>
      </c>
      <c r="D265" s="269" t="s">
        <v>7</v>
      </c>
      <c r="E265" s="299">
        <v>457</v>
      </c>
      <c r="F265" s="316"/>
      <c r="G265" s="315"/>
    </row>
    <row r="266" spans="1:7" s="20" customFormat="1" ht="26.25" customHeight="1">
      <c r="A266" s="207">
        <v>227</v>
      </c>
      <c r="B266" s="230" t="s">
        <v>301</v>
      </c>
      <c r="C266" s="263" t="s">
        <v>152</v>
      </c>
      <c r="D266" s="269" t="s">
        <v>7</v>
      </c>
      <c r="E266" s="299">
        <v>791</v>
      </c>
      <c r="F266" s="315"/>
      <c r="G266" s="315"/>
    </row>
    <row r="267" spans="1:7" s="20" customFormat="1" ht="26.25" customHeight="1">
      <c r="A267" s="207">
        <v>228</v>
      </c>
      <c r="B267" s="230" t="s">
        <v>13</v>
      </c>
      <c r="C267" s="264" t="s">
        <v>153</v>
      </c>
      <c r="D267" s="269" t="s">
        <v>8</v>
      </c>
      <c r="E267" s="299">
        <v>1025</v>
      </c>
      <c r="F267" s="316"/>
      <c r="G267" s="315"/>
    </row>
    <row r="268" spans="1:7" s="20" customFormat="1" ht="26.25" customHeight="1">
      <c r="A268" s="207">
        <v>229</v>
      </c>
      <c r="B268" s="230" t="s">
        <v>12</v>
      </c>
      <c r="C268" s="264" t="s">
        <v>154</v>
      </c>
      <c r="D268" s="269" t="s">
        <v>8</v>
      </c>
      <c r="E268" s="299">
        <v>1260</v>
      </c>
      <c r="F268" s="316"/>
      <c r="G268" s="315"/>
    </row>
    <row r="269" spans="1:7" s="20" customFormat="1" ht="26.25" customHeight="1">
      <c r="A269" s="207">
        <v>230</v>
      </c>
      <c r="B269" s="231" t="s">
        <v>35</v>
      </c>
      <c r="C269" s="263" t="s">
        <v>155</v>
      </c>
      <c r="D269" s="269" t="s">
        <v>29</v>
      </c>
      <c r="E269" s="299">
        <v>151</v>
      </c>
      <c r="F269" s="315"/>
      <c r="G269" s="315"/>
    </row>
    <row r="270" spans="1:7" s="20" customFormat="1" ht="26.25" customHeight="1">
      <c r="A270" s="207">
        <v>231</v>
      </c>
      <c r="B270" s="231" t="s">
        <v>19</v>
      </c>
      <c r="C270" s="264" t="s">
        <v>156</v>
      </c>
      <c r="D270" s="212" t="s">
        <v>7</v>
      </c>
      <c r="E270" s="299">
        <v>246</v>
      </c>
      <c r="F270" s="315"/>
      <c r="G270" s="315"/>
    </row>
    <row r="271" spans="1:7" s="20" customFormat="1" ht="26.25" customHeight="1">
      <c r="A271" s="207">
        <v>232</v>
      </c>
      <c r="B271" s="230" t="s">
        <v>224</v>
      </c>
      <c r="C271" s="264" t="s">
        <v>157</v>
      </c>
      <c r="D271" s="269" t="s">
        <v>9</v>
      </c>
      <c r="E271" s="299">
        <v>92</v>
      </c>
      <c r="F271" s="316"/>
      <c r="G271" s="315"/>
    </row>
    <row r="272" spans="1:7" s="20" customFormat="1" ht="26.25" customHeight="1">
      <c r="A272" s="207">
        <v>233</v>
      </c>
      <c r="B272" s="230" t="s">
        <v>24</v>
      </c>
      <c r="C272" s="263" t="s">
        <v>158</v>
      </c>
      <c r="D272" s="269" t="s">
        <v>10</v>
      </c>
      <c r="E272" s="299">
        <v>274</v>
      </c>
      <c r="F272" s="316"/>
      <c r="G272" s="315"/>
    </row>
    <row r="273" spans="1:7" s="20" customFormat="1" ht="40.5" customHeight="1">
      <c r="A273" s="207">
        <v>234</v>
      </c>
      <c r="B273" s="230" t="s">
        <v>36</v>
      </c>
      <c r="C273" s="264" t="s">
        <v>159</v>
      </c>
      <c r="D273" s="269" t="s">
        <v>29</v>
      </c>
      <c r="E273" s="299">
        <v>578</v>
      </c>
      <c r="F273" s="316"/>
      <c r="G273" s="315"/>
    </row>
    <row r="274" spans="1:7" s="20" customFormat="1" ht="26.25" customHeight="1">
      <c r="A274" s="207">
        <v>235</v>
      </c>
      <c r="B274" s="231" t="s">
        <v>23</v>
      </c>
      <c r="C274" s="264" t="s">
        <v>160</v>
      </c>
      <c r="D274" s="212" t="s">
        <v>7</v>
      </c>
      <c r="E274" s="299">
        <v>194</v>
      </c>
      <c r="F274" s="315"/>
      <c r="G274" s="315"/>
    </row>
    <row r="275" spans="1:7" s="20" customFormat="1" ht="26.25" customHeight="1">
      <c r="A275" s="207">
        <v>236</v>
      </c>
      <c r="B275" s="231" t="s">
        <v>43</v>
      </c>
      <c r="C275" s="263" t="s">
        <v>161</v>
      </c>
      <c r="D275" s="212" t="s">
        <v>7</v>
      </c>
      <c r="E275" s="299">
        <v>74</v>
      </c>
      <c r="F275" s="317"/>
      <c r="G275" s="315"/>
    </row>
    <row r="276" spans="1:7" s="20" customFormat="1" ht="26.25" customHeight="1">
      <c r="A276" s="207">
        <v>237</v>
      </c>
      <c r="B276" s="231" t="s">
        <v>37</v>
      </c>
      <c r="C276" s="264" t="s">
        <v>163</v>
      </c>
      <c r="D276" s="212" t="s">
        <v>7</v>
      </c>
      <c r="E276" s="299">
        <v>43</v>
      </c>
      <c r="F276" s="317"/>
      <c r="G276" s="315"/>
    </row>
    <row r="277" spans="1:7" s="20" customFormat="1" ht="26.25" customHeight="1">
      <c r="A277" s="207">
        <v>238</v>
      </c>
      <c r="B277" s="231" t="s">
        <v>65</v>
      </c>
      <c r="C277" s="264" t="s">
        <v>162</v>
      </c>
      <c r="D277" s="212" t="s">
        <v>7</v>
      </c>
      <c r="E277" s="299">
        <v>104</v>
      </c>
      <c r="F277" s="317"/>
      <c r="G277" s="315"/>
    </row>
    <row r="278" spans="1:7" s="20" customFormat="1" ht="26.25" customHeight="1">
      <c r="A278" s="207">
        <v>239</v>
      </c>
      <c r="B278" s="231" t="s">
        <v>25</v>
      </c>
      <c r="C278" s="263" t="s">
        <v>164</v>
      </c>
      <c r="D278" s="212" t="s">
        <v>7</v>
      </c>
      <c r="E278" s="299">
        <v>26</v>
      </c>
      <c r="F278" s="317"/>
      <c r="G278" s="315"/>
    </row>
    <row r="279" spans="1:7" s="20" customFormat="1" ht="26.25" customHeight="1">
      <c r="A279" s="207">
        <v>240</v>
      </c>
      <c r="B279" s="231" t="s">
        <v>26</v>
      </c>
      <c r="C279" s="264" t="s">
        <v>165</v>
      </c>
      <c r="D279" s="212" t="s">
        <v>7</v>
      </c>
      <c r="E279" s="299">
        <v>25</v>
      </c>
      <c r="F279" s="317"/>
      <c r="G279" s="315"/>
    </row>
    <row r="280" spans="1:7" s="20" customFormat="1" ht="26.25" customHeight="1">
      <c r="A280" s="207">
        <v>241</v>
      </c>
      <c r="B280" s="231" t="s">
        <v>42</v>
      </c>
      <c r="C280" s="264" t="s">
        <v>44</v>
      </c>
      <c r="D280" s="212" t="s">
        <v>7</v>
      </c>
      <c r="E280" s="299">
        <v>117</v>
      </c>
      <c r="F280" s="317"/>
      <c r="G280" s="315"/>
    </row>
    <row r="281" spans="1:7" s="20" customFormat="1" ht="26.25" customHeight="1">
      <c r="A281" s="207">
        <v>242</v>
      </c>
      <c r="B281" s="240" t="s">
        <v>50</v>
      </c>
      <c r="C281" s="263" t="s">
        <v>45</v>
      </c>
      <c r="D281" s="212" t="s">
        <v>7</v>
      </c>
      <c r="E281" s="299">
        <v>104</v>
      </c>
      <c r="F281" s="317"/>
      <c r="G281" s="315"/>
    </row>
    <row r="282" spans="1:7" s="20" customFormat="1" ht="26.25" customHeight="1">
      <c r="A282" s="207">
        <v>243</v>
      </c>
      <c r="B282" s="246" t="s">
        <v>101</v>
      </c>
      <c r="C282" s="264" t="s">
        <v>273</v>
      </c>
      <c r="D282" s="212" t="s">
        <v>7</v>
      </c>
      <c r="E282" s="299">
        <v>3140</v>
      </c>
      <c r="F282" s="317"/>
      <c r="G282" s="315"/>
    </row>
    <row r="283" spans="1:7" s="20" customFormat="1" ht="26.25" customHeight="1">
      <c r="A283" s="207">
        <v>244</v>
      </c>
      <c r="B283" s="246" t="s">
        <v>98</v>
      </c>
      <c r="C283" s="264" t="s">
        <v>274</v>
      </c>
      <c r="D283" s="212" t="s">
        <v>10</v>
      </c>
      <c r="E283" s="299">
        <v>2100</v>
      </c>
      <c r="F283" s="315"/>
      <c r="G283" s="315"/>
    </row>
    <row r="284" spans="1:7" s="20" customFormat="1" ht="26.25" customHeight="1">
      <c r="A284" s="215"/>
      <c r="B284" s="233"/>
      <c r="C284" s="233"/>
      <c r="D284" s="265"/>
      <c r="E284" s="300"/>
      <c r="F284" s="340" t="s">
        <v>6</v>
      </c>
      <c r="G284" s="354"/>
    </row>
    <row r="285" spans="1:7" s="20" customFormat="1" ht="26.25" customHeight="1">
      <c r="A285" s="216"/>
      <c r="B285" s="234"/>
      <c r="C285" s="234"/>
      <c r="D285" s="266"/>
      <c r="E285" s="301"/>
      <c r="F285" s="319" t="s">
        <v>41</v>
      </c>
      <c r="G285" s="316"/>
    </row>
    <row r="286" spans="1:7" s="20" customFormat="1" ht="26.25" customHeight="1">
      <c r="A286" s="211"/>
      <c r="B286" s="235"/>
      <c r="C286" s="235"/>
      <c r="D286" s="288"/>
      <c r="E286" s="302"/>
      <c r="F286" s="320" t="s">
        <v>221</v>
      </c>
      <c r="G286" s="221"/>
    </row>
    <row r="287" spans="1:7" s="20" customFormat="1" ht="26.25" customHeight="1">
      <c r="A287" s="365" t="s">
        <v>225</v>
      </c>
      <c r="B287" s="373"/>
      <c r="C287" s="373"/>
      <c r="D287" s="373"/>
      <c r="E287" s="373"/>
      <c r="F287" s="373"/>
      <c r="G287" s="374"/>
    </row>
    <row r="288" spans="1:7" s="20" customFormat="1" ht="26.25" customHeight="1">
      <c r="A288" s="207">
        <v>245</v>
      </c>
      <c r="B288" s="230" t="s">
        <v>297</v>
      </c>
      <c r="C288" s="263" t="s">
        <v>143</v>
      </c>
      <c r="D288" s="269" t="s">
        <v>29</v>
      </c>
      <c r="E288" s="299">
        <v>2040</v>
      </c>
      <c r="F288" s="315"/>
      <c r="G288" s="315"/>
    </row>
    <row r="289" spans="1:7" s="20" customFormat="1" ht="26.25" customHeight="1">
      <c r="A289" s="207">
        <v>246</v>
      </c>
      <c r="B289" s="231" t="s">
        <v>31</v>
      </c>
      <c r="C289" s="264" t="s">
        <v>144</v>
      </c>
      <c r="D289" s="269" t="s">
        <v>29</v>
      </c>
      <c r="E289" s="299">
        <v>1900</v>
      </c>
      <c r="F289" s="315"/>
      <c r="G289" s="315"/>
    </row>
    <row r="290" spans="1:7" s="20" customFormat="1" ht="26.25" customHeight="1">
      <c r="A290" s="207">
        <v>247</v>
      </c>
      <c r="B290" s="231" t="s">
        <v>32</v>
      </c>
      <c r="C290" s="264" t="s">
        <v>145</v>
      </c>
      <c r="D290" s="269" t="s">
        <v>29</v>
      </c>
      <c r="E290" s="299">
        <v>516</v>
      </c>
      <c r="F290" s="316"/>
      <c r="G290" s="315"/>
    </row>
    <row r="291" spans="1:7" s="20" customFormat="1" ht="26.25" customHeight="1">
      <c r="A291" s="207">
        <v>248</v>
      </c>
      <c r="B291" s="231" t="s">
        <v>33</v>
      </c>
      <c r="C291" s="263" t="s">
        <v>146</v>
      </c>
      <c r="D291" s="269" t="s">
        <v>29</v>
      </c>
      <c r="E291" s="299">
        <v>208</v>
      </c>
      <c r="F291" s="316"/>
      <c r="G291" s="315"/>
    </row>
    <row r="292" spans="1:7" s="20" customFormat="1" ht="26.25" customHeight="1">
      <c r="A292" s="207">
        <v>249</v>
      </c>
      <c r="B292" s="231" t="s">
        <v>280</v>
      </c>
      <c r="C292" s="264" t="s">
        <v>147</v>
      </c>
      <c r="D292" s="269" t="s">
        <v>29</v>
      </c>
      <c r="E292" s="299">
        <v>1008</v>
      </c>
      <c r="F292" s="316"/>
      <c r="G292" s="315"/>
    </row>
    <row r="293" spans="1:7" s="20" customFormat="1" ht="26.25" customHeight="1">
      <c r="A293" s="207">
        <v>250</v>
      </c>
      <c r="B293" s="232" t="s">
        <v>34</v>
      </c>
      <c r="C293" s="264" t="s">
        <v>148</v>
      </c>
      <c r="D293" s="269" t="s">
        <v>29</v>
      </c>
      <c r="E293" s="299">
        <v>747</v>
      </c>
      <c r="F293" s="316"/>
      <c r="G293" s="315"/>
    </row>
    <row r="294" spans="1:7" s="20" customFormat="1" ht="41.25" customHeight="1">
      <c r="A294" s="207">
        <v>251</v>
      </c>
      <c r="B294" s="230" t="s">
        <v>298</v>
      </c>
      <c r="C294" s="263" t="s">
        <v>149</v>
      </c>
      <c r="D294" s="269" t="s">
        <v>11</v>
      </c>
      <c r="E294" s="299">
        <v>1327</v>
      </c>
      <c r="F294" s="316"/>
      <c r="G294" s="315"/>
    </row>
    <row r="295" spans="1:7" s="20" customFormat="1" ht="26.25" customHeight="1">
      <c r="A295" s="207">
        <v>252</v>
      </c>
      <c r="B295" s="230" t="s">
        <v>299</v>
      </c>
      <c r="C295" s="264" t="s">
        <v>150</v>
      </c>
      <c r="D295" s="269" t="s">
        <v>11</v>
      </c>
      <c r="E295" s="299">
        <v>10030</v>
      </c>
      <c r="F295" s="315"/>
      <c r="G295" s="315"/>
    </row>
    <row r="296" spans="1:7" s="20" customFormat="1" ht="26.25" customHeight="1">
      <c r="A296" s="207">
        <v>253</v>
      </c>
      <c r="B296" s="230" t="s">
        <v>300</v>
      </c>
      <c r="C296" s="264" t="s">
        <v>151</v>
      </c>
      <c r="D296" s="269" t="s">
        <v>7</v>
      </c>
      <c r="E296" s="299">
        <v>283</v>
      </c>
      <c r="F296" s="316"/>
      <c r="G296" s="315"/>
    </row>
    <row r="297" spans="1:7" s="20" customFormat="1" ht="26.25" customHeight="1">
      <c r="A297" s="207">
        <v>254</v>
      </c>
      <c r="B297" s="230" t="s">
        <v>301</v>
      </c>
      <c r="C297" s="263" t="s">
        <v>152</v>
      </c>
      <c r="D297" s="269" t="s">
        <v>7</v>
      </c>
      <c r="E297" s="299">
        <v>444</v>
      </c>
      <c r="F297" s="315"/>
      <c r="G297" s="315"/>
    </row>
    <row r="298" spans="1:7" s="20" customFormat="1" ht="36" customHeight="1">
      <c r="A298" s="207">
        <v>255</v>
      </c>
      <c r="B298" s="230" t="s">
        <v>13</v>
      </c>
      <c r="C298" s="264" t="s">
        <v>153</v>
      </c>
      <c r="D298" s="269" t="s">
        <v>8</v>
      </c>
      <c r="E298" s="299">
        <v>735</v>
      </c>
      <c r="F298" s="316"/>
      <c r="G298" s="315"/>
    </row>
    <row r="299" spans="1:7" s="20" customFormat="1" ht="26.25" customHeight="1">
      <c r="A299" s="207">
        <v>256</v>
      </c>
      <c r="B299" s="230" t="s">
        <v>12</v>
      </c>
      <c r="C299" s="264" t="s">
        <v>154</v>
      </c>
      <c r="D299" s="269" t="s">
        <v>8</v>
      </c>
      <c r="E299" s="299">
        <v>800</v>
      </c>
      <c r="F299" s="316"/>
      <c r="G299" s="315"/>
    </row>
    <row r="300" spans="1:7" s="20" customFormat="1" ht="26.25" customHeight="1">
      <c r="A300" s="207">
        <v>257</v>
      </c>
      <c r="B300" s="231" t="s">
        <v>35</v>
      </c>
      <c r="C300" s="263" t="s">
        <v>155</v>
      </c>
      <c r="D300" s="269" t="s">
        <v>29</v>
      </c>
      <c r="E300" s="299">
        <v>159</v>
      </c>
      <c r="F300" s="315"/>
      <c r="G300" s="315"/>
    </row>
    <row r="301" spans="1:7" s="20" customFormat="1" ht="26.25" customHeight="1">
      <c r="A301" s="207">
        <v>258</v>
      </c>
      <c r="B301" s="231" t="s">
        <v>19</v>
      </c>
      <c r="C301" s="264" t="s">
        <v>156</v>
      </c>
      <c r="D301" s="212" t="s">
        <v>7</v>
      </c>
      <c r="E301" s="299">
        <v>257</v>
      </c>
      <c r="F301" s="315"/>
      <c r="G301" s="315"/>
    </row>
    <row r="302" spans="1:7" s="20" customFormat="1" ht="29.25" customHeight="1">
      <c r="A302" s="207">
        <v>259</v>
      </c>
      <c r="B302" s="230" t="s">
        <v>22</v>
      </c>
      <c r="C302" s="264" t="s">
        <v>157</v>
      </c>
      <c r="D302" s="269" t="s">
        <v>9</v>
      </c>
      <c r="E302" s="299">
        <v>141</v>
      </c>
      <c r="F302" s="316"/>
      <c r="G302" s="315"/>
    </row>
    <row r="303" spans="1:7" s="20" customFormat="1" ht="26.25" customHeight="1">
      <c r="A303" s="207">
        <v>260</v>
      </c>
      <c r="B303" s="230" t="s">
        <v>24</v>
      </c>
      <c r="C303" s="263" t="s">
        <v>158</v>
      </c>
      <c r="D303" s="269" t="s">
        <v>10</v>
      </c>
      <c r="E303" s="299">
        <v>109</v>
      </c>
      <c r="F303" s="316"/>
      <c r="G303" s="315"/>
    </row>
    <row r="304" spans="1:7" s="20" customFormat="1" ht="39" customHeight="1">
      <c r="A304" s="207">
        <v>261</v>
      </c>
      <c r="B304" s="230" t="s">
        <v>36</v>
      </c>
      <c r="C304" s="264" t="s">
        <v>159</v>
      </c>
      <c r="D304" s="269" t="s">
        <v>29</v>
      </c>
      <c r="E304" s="299">
        <v>564</v>
      </c>
      <c r="F304" s="316"/>
      <c r="G304" s="315"/>
    </row>
    <row r="305" spans="1:7" s="20" customFormat="1" ht="26.25" customHeight="1">
      <c r="A305" s="207">
        <v>262</v>
      </c>
      <c r="B305" s="231" t="s">
        <v>23</v>
      </c>
      <c r="C305" s="264" t="s">
        <v>160</v>
      </c>
      <c r="D305" s="212" t="s">
        <v>7</v>
      </c>
      <c r="E305" s="299">
        <v>138</v>
      </c>
      <c r="F305" s="315"/>
      <c r="G305" s="315"/>
    </row>
    <row r="306" spans="1:7" s="20" customFormat="1" ht="26.25" customHeight="1">
      <c r="A306" s="207">
        <v>263</v>
      </c>
      <c r="B306" s="231" t="s">
        <v>43</v>
      </c>
      <c r="C306" s="263" t="s">
        <v>161</v>
      </c>
      <c r="D306" s="212" t="s">
        <v>7</v>
      </c>
      <c r="E306" s="299">
        <v>55</v>
      </c>
      <c r="F306" s="317"/>
      <c r="G306" s="315"/>
    </row>
    <row r="307" spans="1:7" s="20" customFormat="1" ht="26.25" customHeight="1">
      <c r="A307" s="207">
        <v>264</v>
      </c>
      <c r="B307" s="231" t="s">
        <v>37</v>
      </c>
      <c r="C307" s="264" t="s">
        <v>163</v>
      </c>
      <c r="D307" s="212" t="s">
        <v>7</v>
      </c>
      <c r="E307" s="299">
        <v>38</v>
      </c>
      <c r="F307" s="317"/>
      <c r="G307" s="315"/>
    </row>
    <row r="308" spans="1:7" s="20" customFormat="1" ht="26.25" customHeight="1">
      <c r="A308" s="207">
        <v>265</v>
      </c>
      <c r="B308" s="231" t="s">
        <v>25</v>
      </c>
      <c r="C308" s="264" t="s">
        <v>164</v>
      </c>
      <c r="D308" s="212" t="s">
        <v>7</v>
      </c>
      <c r="E308" s="299">
        <v>32</v>
      </c>
      <c r="F308" s="317"/>
      <c r="G308" s="315"/>
    </row>
    <row r="309" spans="1:7" s="20" customFormat="1" ht="26.25" customHeight="1">
      <c r="A309" s="207">
        <v>266</v>
      </c>
      <c r="B309" s="231" t="s">
        <v>26</v>
      </c>
      <c r="C309" s="263" t="s">
        <v>165</v>
      </c>
      <c r="D309" s="212" t="s">
        <v>7</v>
      </c>
      <c r="E309" s="299">
        <v>41</v>
      </c>
      <c r="F309" s="317"/>
      <c r="G309" s="315"/>
    </row>
    <row r="310" spans="1:7" s="20" customFormat="1" ht="26.25" customHeight="1">
      <c r="A310" s="207">
        <v>267</v>
      </c>
      <c r="B310" s="231" t="s">
        <v>42</v>
      </c>
      <c r="C310" s="264" t="s">
        <v>44</v>
      </c>
      <c r="D310" s="212" t="s">
        <v>7</v>
      </c>
      <c r="E310" s="299">
        <v>92</v>
      </c>
      <c r="F310" s="317"/>
      <c r="G310" s="315"/>
    </row>
    <row r="311" spans="1:7" s="20" customFormat="1" ht="26.25" customHeight="1">
      <c r="A311" s="207">
        <v>268</v>
      </c>
      <c r="B311" s="240" t="s">
        <v>50</v>
      </c>
      <c r="C311" s="264" t="s">
        <v>45</v>
      </c>
      <c r="D311" s="212" t="s">
        <v>7</v>
      </c>
      <c r="E311" s="299">
        <v>175</v>
      </c>
      <c r="F311" s="317"/>
      <c r="G311" s="315"/>
    </row>
    <row r="312" spans="1:7" s="20" customFormat="1" ht="26.25" customHeight="1">
      <c r="A312" s="207">
        <v>269</v>
      </c>
      <c r="B312" s="246" t="s">
        <v>101</v>
      </c>
      <c r="C312" s="264" t="s">
        <v>273</v>
      </c>
      <c r="D312" s="212" t="s">
        <v>7</v>
      </c>
      <c r="E312" s="299">
        <v>175</v>
      </c>
      <c r="F312" s="317"/>
      <c r="G312" s="315"/>
    </row>
    <row r="313" spans="1:7" s="20" customFormat="1" ht="26.25" customHeight="1">
      <c r="A313" s="207">
        <v>270</v>
      </c>
      <c r="B313" s="246" t="s">
        <v>98</v>
      </c>
      <c r="C313" s="264" t="s">
        <v>274</v>
      </c>
      <c r="D313" s="212" t="s">
        <v>7</v>
      </c>
      <c r="E313" s="299">
        <v>90</v>
      </c>
      <c r="F313" s="317"/>
      <c r="G313" s="315"/>
    </row>
    <row r="314" spans="1:7" s="20" customFormat="1" ht="26.25" customHeight="1">
      <c r="A314" s="215"/>
      <c r="B314" s="233"/>
      <c r="C314" s="233"/>
      <c r="D314" s="265"/>
      <c r="E314" s="300"/>
      <c r="F314" s="340" t="s">
        <v>6</v>
      </c>
      <c r="G314" s="354"/>
    </row>
    <row r="315" spans="1:7" s="20" customFormat="1" ht="26.25" customHeight="1">
      <c r="A315" s="216"/>
      <c r="B315" s="234"/>
      <c r="C315" s="234"/>
      <c r="D315" s="266"/>
      <c r="E315" s="301"/>
      <c r="F315" s="319" t="s">
        <v>41</v>
      </c>
      <c r="G315" s="316"/>
    </row>
    <row r="316" spans="1:7" s="20" customFormat="1" ht="26.25" customHeight="1">
      <c r="A316" s="210"/>
      <c r="B316" s="252"/>
      <c r="C316" s="252"/>
      <c r="D316" s="296"/>
      <c r="E316" s="308"/>
      <c r="F316" s="341" t="s">
        <v>47</v>
      </c>
      <c r="G316" s="221"/>
    </row>
    <row r="317" spans="1:7" s="20" customFormat="1" ht="26.25" customHeight="1">
      <c r="A317" s="198" t="s">
        <v>268</v>
      </c>
      <c r="B317" s="229"/>
      <c r="C317" s="229"/>
      <c r="D317" s="268"/>
      <c r="E317" s="268"/>
      <c r="F317" s="314"/>
      <c r="G317" s="353"/>
    </row>
    <row r="318" spans="1:7" s="20" customFormat="1" ht="26.25" customHeight="1">
      <c r="A318" s="217" t="s">
        <v>138</v>
      </c>
      <c r="B318" s="253"/>
      <c r="C318" s="253"/>
      <c r="D318" s="268"/>
      <c r="E318" s="285"/>
      <c r="F318" s="342"/>
      <c r="G318" s="357"/>
    </row>
    <row r="319" spans="1:7" s="20" customFormat="1" ht="39" customHeight="1">
      <c r="A319" s="218">
        <v>271</v>
      </c>
      <c r="B319" s="202" t="s">
        <v>290</v>
      </c>
      <c r="C319" s="279" t="s">
        <v>184</v>
      </c>
      <c r="D319" s="269" t="s">
        <v>29</v>
      </c>
      <c r="E319" s="304">
        <v>25</v>
      </c>
      <c r="F319" s="343"/>
      <c r="G319" s="343"/>
    </row>
    <row r="320" spans="1:7" s="20" customFormat="1" ht="26.25" customHeight="1">
      <c r="A320" s="207">
        <v>272</v>
      </c>
      <c r="B320" s="202" t="s">
        <v>291</v>
      </c>
      <c r="C320" s="279" t="s">
        <v>185</v>
      </c>
      <c r="D320" s="269" t="s">
        <v>29</v>
      </c>
      <c r="E320" s="207">
        <v>55</v>
      </c>
      <c r="F320" s="315"/>
      <c r="G320" s="343"/>
    </row>
    <row r="321" spans="1:7" s="20" customFormat="1" ht="26.25" customHeight="1">
      <c r="A321" s="219"/>
      <c r="B321" s="254"/>
      <c r="C321" s="280"/>
      <c r="D321" s="266"/>
      <c r="E321" s="301"/>
      <c r="F321" s="340" t="s">
        <v>6</v>
      </c>
      <c r="G321" s="354"/>
    </row>
    <row r="322" spans="1:7" s="20" customFormat="1" ht="26.25" customHeight="1">
      <c r="A322" s="220"/>
      <c r="B322" s="254"/>
      <c r="C322" s="281"/>
      <c r="D322" s="275"/>
      <c r="E322" s="309"/>
      <c r="F322" s="319" t="s">
        <v>41</v>
      </c>
      <c r="G322" s="324"/>
    </row>
    <row r="323" spans="1:7" s="20" customFormat="1" ht="26.25" customHeight="1">
      <c r="A323" s="380" t="s">
        <v>52</v>
      </c>
      <c r="B323" s="372"/>
      <c r="C323" s="372"/>
      <c r="D323" s="372"/>
      <c r="E323" s="372"/>
      <c r="F323" s="372"/>
      <c r="G323" s="221"/>
    </row>
    <row r="324" spans="1:7" s="20" customFormat="1" ht="26.25" customHeight="1">
      <c r="A324" s="371" t="s">
        <v>234</v>
      </c>
      <c r="B324" s="372"/>
      <c r="C324" s="372"/>
      <c r="D324" s="372"/>
      <c r="E324" s="372"/>
      <c r="F324" s="372"/>
      <c r="G324" s="372"/>
    </row>
    <row r="325" spans="1:7" s="20" customFormat="1" ht="26.25" customHeight="1">
      <c r="A325" s="218">
        <v>273</v>
      </c>
      <c r="B325" s="202" t="s">
        <v>290</v>
      </c>
      <c r="C325" s="279" t="s">
        <v>184</v>
      </c>
      <c r="D325" s="269" t="s">
        <v>29</v>
      </c>
      <c r="E325" s="304">
        <v>15</v>
      </c>
      <c r="F325" s="343"/>
      <c r="G325" s="343"/>
    </row>
    <row r="326" spans="1:7" s="20" customFormat="1" ht="26.25" customHeight="1">
      <c r="A326" s="207">
        <v>274</v>
      </c>
      <c r="B326" s="202" t="s">
        <v>291</v>
      </c>
      <c r="C326" s="279" t="s">
        <v>185</v>
      </c>
      <c r="D326" s="269" t="s">
        <v>29</v>
      </c>
      <c r="E326" s="207">
        <v>35</v>
      </c>
      <c r="F326" s="315"/>
      <c r="G326" s="343"/>
    </row>
    <row r="327" spans="1:7" s="20" customFormat="1" ht="26.25" customHeight="1">
      <c r="A327" s="208"/>
      <c r="B327" s="255"/>
      <c r="C327" s="282"/>
      <c r="D327" s="265"/>
      <c r="E327" s="305"/>
      <c r="F327" s="344" t="s">
        <v>6</v>
      </c>
      <c r="G327" s="358"/>
    </row>
    <row r="328" spans="1:7" s="20" customFormat="1" ht="26.25" customHeight="1">
      <c r="A328" s="219"/>
      <c r="B328" s="256"/>
      <c r="C328" s="283"/>
      <c r="D328" s="266"/>
      <c r="E328" s="308"/>
      <c r="F328" s="345" t="s">
        <v>41</v>
      </c>
      <c r="G328" s="315"/>
    </row>
    <row r="329" spans="1:7" s="20" customFormat="1" ht="26.25" customHeight="1">
      <c r="A329" s="220"/>
      <c r="B329" s="257"/>
      <c r="C329" s="284"/>
      <c r="D329" s="275"/>
      <c r="E329" s="302"/>
      <c r="F329" s="346" t="s">
        <v>233</v>
      </c>
      <c r="G329" s="359"/>
    </row>
    <row r="330" spans="1:7" s="20" customFormat="1" ht="26.25" customHeight="1">
      <c r="A330" s="217" t="s">
        <v>139</v>
      </c>
      <c r="B330" s="253"/>
      <c r="C330" s="285"/>
      <c r="D330" s="268"/>
      <c r="E330" s="285"/>
      <c r="F330" s="342"/>
      <c r="G330" s="357"/>
    </row>
    <row r="331" spans="1:7" s="20" customFormat="1" ht="26.25" customHeight="1">
      <c r="A331" s="220">
        <v>275</v>
      </c>
      <c r="B331" s="202" t="s">
        <v>290</v>
      </c>
      <c r="C331" s="279" t="s">
        <v>184</v>
      </c>
      <c r="D331" s="269" t="s">
        <v>29</v>
      </c>
      <c r="E331" s="304">
        <v>36</v>
      </c>
      <c r="F331" s="343"/>
      <c r="G331" s="343"/>
    </row>
    <row r="332" spans="1:7" s="20" customFormat="1" ht="26.25" customHeight="1">
      <c r="A332" s="220">
        <v>276</v>
      </c>
      <c r="B332" s="202" t="s">
        <v>291</v>
      </c>
      <c r="C332" s="279" t="s">
        <v>185</v>
      </c>
      <c r="D332" s="269" t="s">
        <v>29</v>
      </c>
      <c r="E332" s="207">
        <v>85</v>
      </c>
      <c r="F332" s="347"/>
      <c r="G332" s="343"/>
    </row>
    <row r="333" spans="1:7" s="20" customFormat="1" ht="26.25" customHeight="1">
      <c r="A333" s="220"/>
      <c r="B333" s="254"/>
      <c r="C333" s="281"/>
      <c r="D333" s="266"/>
      <c r="E333" s="308"/>
      <c r="F333" s="344" t="s">
        <v>6</v>
      </c>
      <c r="G333" s="359"/>
    </row>
    <row r="334" spans="1:7" s="20" customFormat="1" ht="26.25" customHeight="1">
      <c r="A334" s="219"/>
      <c r="B334" s="256"/>
      <c r="C334" s="256"/>
      <c r="D334" s="266"/>
      <c r="E334" s="308"/>
      <c r="F334" s="345" t="s">
        <v>41</v>
      </c>
      <c r="G334" s="315"/>
    </row>
    <row r="335" spans="1:7" s="20" customFormat="1" ht="26.25" customHeight="1">
      <c r="A335" s="220"/>
      <c r="B335" s="257"/>
      <c r="C335" s="257"/>
      <c r="D335" s="275"/>
      <c r="E335" s="302"/>
      <c r="F335" s="346" t="s">
        <v>91</v>
      </c>
      <c r="G335" s="359"/>
    </row>
    <row r="336" spans="1:7" s="20" customFormat="1" ht="26.25" customHeight="1">
      <c r="A336" s="217" t="s">
        <v>198</v>
      </c>
      <c r="B336" s="253"/>
      <c r="C336" s="285"/>
      <c r="D336" s="268"/>
      <c r="E336" s="285"/>
      <c r="F336" s="342"/>
      <c r="G336" s="357"/>
    </row>
    <row r="337" spans="1:7" s="20" customFormat="1" ht="26.25" customHeight="1">
      <c r="A337" s="218">
        <v>277</v>
      </c>
      <c r="B337" s="232" t="s">
        <v>38</v>
      </c>
      <c r="C337" s="286" t="s">
        <v>184</v>
      </c>
      <c r="D337" s="269" t="s">
        <v>29</v>
      </c>
      <c r="E337" s="304">
        <v>35</v>
      </c>
      <c r="F337" s="343"/>
      <c r="G337" s="343"/>
    </row>
    <row r="338" spans="1:7" s="20" customFormat="1" ht="26.25" customHeight="1">
      <c r="A338" s="219"/>
      <c r="B338" s="256"/>
      <c r="C338" s="256"/>
      <c r="D338" s="266"/>
      <c r="E338" s="308"/>
      <c r="F338" s="345" t="s">
        <v>41</v>
      </c>
      <c r="G338" s="315"/>
    </row>
    <row r="339" spans="1:7" s="20" customFormat="1" ht="26.25" customHeight="1">
      <c r="A339" s="220"/>
      <c r="B339" s="257"/>
      <c r="C339" s="257"/>
      <c r="D339" s="275"/>
      <c r="E339" s="302"/>
      <c r="F339" s="346" t="s">
        <v>136</v>
      </c>
      <c r="G339" s="359"/>
    </row>
    <row r="340" spans="1:7" s="20" customFormat="1" ht="26.25" customHeight="1">
      <c r="A340" s="222" t="s">
        <v>277</v>
      </c>
      <c r="B340" s="257"/>
      <c r="C340" s="257"/>
      <c r="D340" s="275"/>
      <c r="E340" s="302"/>
      <c r="F340" s="346"/>
      <c r="G340" s="359"/>
    </row>
    <row r="341" spans="1:7" s="20" customFormat="1" ht="26.25" customHeight="1">
      <c r="A341" s="218">
        <v>278</v>
      </c>
      <c r="B341" s="202" t="s">
        <v>290</v>
      </c>
      <c r="C341" s="279" t="s">
        <v>184</v>
      </c>
      <c r="D341" s="269" t="s">
        <v>29</v>
      </c>
      <c r="E341" s="304">
        <v>107</v>
      </c>
      <c r="F341" s="343"/>
      <c r="G341" s="343"/>
    </row>
    <row r="342" spans="1:7" s="20" customFormat="1" ht="26.25" customHeight="1">
      <c r="A342" s="207">
        <v>279</v>
      </c>
      <c r="B342" s="202" t="s">
        <v>291</v>
      </c>
      <c r="C342" s="279" t="s">
        <v>185</v>
      </c>
      <c r="D342" s="269" t="s">
        <v>29</v>
      </c>
      <c r="E342" s="207">
        <v>161</v>
      </c>
      <c r="F342" s="315"/>
      <c r="G342" s="315"/>
    </row>
    <row r="343" spans="1:7" s="20" customFormat="1" ht="26.25" customHeight="1">
      <c r="A343" s="208"/>
      <c r="B343" s="255"/>
      <c r="C343" s="240"/>
      <c r="D343" s="265"/>
      <c r="E343" s="305"/>
      <c r="F343" s="344" t="s">
        <v>6</v>
      </c>
      <c r="G343" s="358"/>
    </row>
    <row r="344" spans="1:7" s="20" customFormat="1" ht="26.25" customHeight="1">
      <c r="A344" s="219"/>
      <c r="B344" s="256"/>
      <c r="C344" s="256"/>
      <c r="D344" s="266"/>
      <c r="E344" s="308"/>
      <c r="F344" s="345" t="s">
        <v>41</v>
      </c>
      <c r="G344" s="315"/>
    </row>
    <row r="345" spans="1:7" s="20" customFormat="1" ht="26.25" customHeight="1">
      <c r="A345" s="208"/>
      <c r="B345" s="258"/>
      <c r="C345" s="258"/>
      <c r="D345" s="265"/>
      <c r="E345" s="300"/>
      <c r="F345" s="348" t="s">
        <v>196</v>
      </c>
      <c r="G345" s="360"/>
    </row>
    <row r="346" spans="1:7" s="20" customFormat="1" ht="26.25" customHeight="1">
      <c r="A346" s="376" t="s">
        <v>276</v>
      </c>
      <c r="B346" s="369"/>
      <c r="C346" s="369"/>
      <c r="D346" s="369"/>
      <c r="E346" s="369"/>
      <c r="F346" s="369"/>
      <c r="G346" s="370"/>
    </row>
    <row r="347" spans="1:7" s="20" customFormat="1" ht="26.25" customHeight="1">
      <c r="A347" s="218">
        <v>280</v>
      </c>
      <c r="B347" s="202" t="s">
        <v>290</v>
      </c>
      <c r="C347" s="279" t="s">
        <v>184</v>
      </c>
      <c r="D347" s="269" t="s">
        <v>29</v>
      </c>
      <c r="E347" s="304">
        <v>115</v>
      </c>
      <c r="F347" s="343"/>
      <c r="G347" s="343"/>
    </row>
    <row r="348" spans="1:7" s="20" customFormat="1" ht="26.25" customHeight="1">
      <c r="A348" s="207">
        <v>281</v>
      </c>
      <c r="B348" s="202" t="s">
        <v>291</v>
      </c>
      <c r="C348" s="279" t="s">
        <v>185</v>
      </c>
      <c r="D348" s="269" t="s">
        <v>29</v>
      </c>
      <c r="E348" s="207">
        <v>230</v>
      </c>
      <c r="F348" s="315"/>
      <c r="G348" s="315"/>
    </row>
    <row r="349" spans="1:7" s="20" customFormat="1" ht="26.25" customHeight="1">
      <c r="A349" s="208"/>
      <c r="B349" s="255"/>
      <c r="C349" s="240"/>
      <c r="D349" s="265"/>
      <c r="E349" s="305"/>
      <c r="F349" s="344" t="s">
        <v>6</v>
      </c>
      <c r="G349" s="358"/>
    </row>
    <row r="350" spans="1:7" s="20" customFormat="1" ht="26.25" customHeight="1">
      <c r="A350" s="219"/>
      <c r="B350" s="256"/>
      <c r="C350" s="256"/>
      <c r="D350" s="266"/>
      <c r="E350" s="308"/>
      <c r="F350" s="345" t="s">
        <v>41</v>
      </c>
      <c r="G350" s="315"/>
    </row>
    <row r="351" spans="1:7" s="20" customFormat="1" ht="26.25" customHeight="1">
      <c r="A351" s="219"/>
      <c r="B351" s="256"/>
      <c r="C351" s="256"/>
      <c r="D351" s="266"/>
      <c r="E351" s="308"/>
      <c r="F351" s="349" t="s">
        <v>197</v>
      </c>
      <c r="G351" s="354"/>
    </row>
    <row r="352" spans="1:7" s="20" customFormat="1" ht="26.25" customHeight="1">
      <c r="A352" s="219"/>
      <c r="B352" s="259"/>
      <c r="C352" s="259"/>
      <c r="D352" s="266"/>
      <c r="E352" s="301"/>
      <c r="F352" s="341" t="s">
        <v>269</v>
      </c>
      <c r="G352" s="221"/>
    </row>
    <row r="353" spans="1:7" s="135" customFormat="1" ht="26.25" customHeight="1">
      <c r="A353" s="223"/>
      <c r="B353" s="260"/>
      <c r="C353" s="260"/>
      <c r="D353" s="297"/>
      <c r="E353" s="297"/>
      <c r="F353" s="350" t="s">
        <v>270</v>
      </c>
      <c r="G353" s="361"/>
    </row>
    <row r="354" spans="1:7" s="6" customFormat="1" ht="21" customHeight="1">
      <c r="A354" s="224"/>
      <c r="B354" s="261"/>
      <c r="C354" s="261"/>
      <c r="D354" s="298"/>
      <c r="E354" s="298"/>
      <c r="F354" s="351"/>
      <c r="G354" s="362"/>
    </row>
    <row r="355" spans="1:7" s="6" customFormat="1" ht="18" customHeight="1">
      <c r="A355" s="225" t="s">
        <v>292</v>
      </c>
      <c r="B355" s="227"/>
      <c r="C355" s="287"/>
      <c r="D355" s="287"/>
      <c r="E355" s="310"/>
      <c r="F355" s="352"/>
      <c r="G355" s="352"/>
    </row>
    <row r="356" spans="1:7" s="6" customFormat="1" ht="18" customHeight="1">
      <c r="A356" s="225" t="s">
        <v>40</v>
      </c>
      <c r="B356" s="227"/>
      <c r="C356" s="287"/>
      <c r="D356" s="287"/>
      <c r="E356" s="310"/>
      <c r="F356" s="352"/>
      <c r="G356" s="352"/>
    </row>
    <row r="357" spans="1:7" s="6" customFormat="1" ht="18" customHeight="1">
      <c r="A357" s="226" t="s">
        <v>27</v>
      </c>
      <c r="B357" s="227"/>
      <c r="C357" s="287"/>
      <c r="D357" s="287"/>
      <c r="E357" s="310"/>
      <c r="F357" s="352"/>
      <c r="G357" s="352"/>
    </row>
    <row r="358" spans="1:7" s="6" customFormat="1" ht="18" customHeight="1">
      <c r="A358" s="226" t="s">
        <v>27</v>
      </c>
      <c r="B358" s="227"/>
      <c r="C358" s="287"/>
      <c r="D358" s="287"/>
      <c r="E358" s="310"/>
      <c r="F358" s="352"/>
      <c r="G358" s="352"/>
    </row>
    <row r="359" spans="1:7" s="6" customFormat="1" ht="18" customHeight="1">
      <c r="A359" s="226" t="s">
        <v>27</v>
      </c>
      <c r="B359" s="227"/>
      <c r="C359" s="287"/>
      <c r="D359" s="287"/>
      <c r="E359" s="310"/>
      <c r="F359" s="352"/>
      <c r="G359" s="352"/>
    </row>
    <row r="360" spans="1:7" s="6" customFormat="1" ht="18" customHeight="1">
      <c r="A360" s="226" t="s">
        <v>27</v>
      </c>
      <c r="B360" s="227"/>
      <c r="C360" s="287"/>
      <c r="D360" s="287"/>
      <c r="E360" s="310"/>
      <c r="F360" s="352"/>
      <c r="G360" s="352"/>
    </row>
    <row r="361" spans="1:7" s="6" customFormat="1" ht="18" customHeight="1">
      <c r="A361" s="226" t="s">
        <v>27</v>
      </c>
      <c r="B361" s="227"/>
      <c r="C361" s="287"/>
      <c r="D361" s="287"/>
      <c r="E361" s="310"/>
      <c r="F361" s="352"/>
      <c r="G361" s="352"/>
    </row>
    <row r="362" spans="1:7" s="6" customFormat="1" ht="18" customHeight="1">
      <c r="A362" s="226" t="s">
        <v>27</v>
      </c>
      <c r="B362" s="227"/>
      <c r="C362" s="287"/>
      <c r="D362" s="287"/>
      <c r="E362" s="310"/>
      <c r="F362" s="352"/>
      <c r="G362" s="352"/>
    </row>
    <row r="363" spans="1:7" s="6" customFormat="1" ht="18" customHeight="1">
      <c r="A363" s="226"/>
      <c r="B363" s="227"/>
      <c r="C363" s="287"/>
      <c r="D363" s="287"/>
      <c r="E363" s="310"/>
      <c r="F363" s="352"/>
      <c r="G363" s="352"/>
    </row>
    <row r="364" spans="1:7" s="6" customFormat="1" ht="13.5">
      <c r="A364" s="227"/>
      <c r="B364" s="227"/>
      <c r="C364" s="287"/>
      <c r="D364" s="287"/>
      <c r="E364" s="311" t="s">
        <v>293</v>
      </c>
      <c r="F364" s="352"/>
      <c r="G364" s="352"/>
    </row>
    <row r="365" spans="1:7" s="6" customFormat="1" ht="13.5">
      <c r="A365" s="227"/>
      <c r="B365" s="227"/>
      <c r="C365" s="287"/>
      <c r="D365" s="287"/>
      <c r="E365" s="312" t="s">
        <v>28</v>
      </c>
      <c r="F365" s="352"/>
      <c r="G365" s="352"/>
    </row>
    <row r="476" ht="1.5" customHeight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8.25" customHeight="1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</sheetData>
  <sheetProtection/>
  <mergeCells count="14">
    <mergeCell ref="A346:G346"/>
    <mergeCell ref="B255:F255"/>
    <mergeCell ref="A256:G256"/>
    <mergeCell ref="A287:G287"/>
    <mergeCell ref="A323:F323"/>
    <mergeCell ref="A1:G1"/>
    <mergeCell ref="A228:G228"/>
    <mergeCell ref="A252:F252"/>
    <mergeCell ref="A324:G324"/>
    <mergeCell ref="A9:G9"/>
    <mergeCell ref="A212:G212"/>
    <mergeCell ref="A218:F218"/>
    <mergeCell ref="A221:G221"/>
    <mergeCell ref="A225:F225"/>
  </mergeCells>
  <printOptions/>
  <pageMargins left="0.3" right="0.17" top="0.63" bottom="0.8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6"/>
  <sheetViews>
    <sheetView zoomScalePageLayoutView="0" workbookViewId="0" topLeftCell="A1">
      <selection activeCell="K355" sqref="K355"/>
    </sheetView>
  </sheetViews>
  <sheetFormatPr defaultColWidth="9.00390625" defaultRowHeight="12.75"/>
  <cols>
    <col min="1" max="1" width="5.00390625" style="1" customWidth="1"/>
    <col min="2" max="2" width="41.00390625" style="1" customWidth="1"/>
    <col min="3" max="3" width="5.375" style="1" customWidth="1"/>
    <col min="4" max="4" width="11.125" style="1" customWidth="1"/>
    <col min="5" max="5" width="10.25390625" style="1" customWidth="1"/>
    <col min="6" max="6" width="16.75390625" style="1" customWidth="1"/>
    <col min="7" max="7" width="17.875" style="1" customWidth="1"/>
    <col min="8" max="8" width="3.00390625" style="1" customWidth="1"/>
    <col min="9" max="9" width="9.125" style="1" customWidth="1"/>
    <col min="10" max="10" width="13.25390625" style="1" customWidth="1"/>
    <col min="11" max="11" width="31.00390625" style="1" customWidth="1"/>
    <col min="12" max="12" width="12.375" style="1" bestFit="1" customWidth="1"/>
    <col min="13" max="13" width="10.125" style="1" bestFit="1" customWidth="1"/>
    <col min="14" max="15" width="9.125" style="1" customWidth="1"/>
    <col min="16" max="16" width="10.125" style="1" bestFit="1" customWidth="1"/>
    <col min="17" max="16384" width="9.125" style="1" customWidth="1"/>
  </cols>
  <sheetData>
    <row r="1" spans="1:7" ht="12.75">
      <c r="A1" s="4" t="s">
        <v>0</v>
      </c>
      <c r="B1" s="4"/>
      <c r="C1" s="394" t="s">
        <v>252</v>
      </c>
      <c r="D1" s="395"/>
      <c r="E1" s="395"/>
      <c r="F1" s="395"/>
      <c r="G1" s="395"/>
    </row>
    <row r="2" spans="1:7" ht="12.75">
      <c r="A2" s="4" t="s">
        <v>141</v>
      </c>
      <c r="B2" s="4"/>
      <c r="C2" s="394" t="s">
        <v>253</v>
      </c>
      <c r="D2" s="395"/>
      <c r="E2" s="395"/>
      <c r="F2" s="395"/>
      <c r="G2" s="395"/>
    </row>
    <row r="3" spans="1:7" ht="12.75">
      <c r="A3" s="4" t="s">
        <v>1</v>
      </c>
      <c r="B3" s="4"/>
      <c r="C3" s="4"/>
      <c r="D3" s="4" t="s">
        <v>254</v>
      </c>
      <c r="E3" s="4"/>
      <c r="F3" s="4"/>
      <c r="G3" s="3"/>
    </row>
    <row r="4" spans="1:7" ht="12.75">
      <c r="A4" s="4" t="s">
        <v>21</v>
      </c>
      <c r="B4" s="4"/>
      <c r="C4" s="4"/>
      <c r="D4" s="4" t="s">
        <v>259</v>
      </c>
      <c r="E4" s="4"/>
      <c r="F4" s="4"/>
      <c r="G4" s="3"/>
    </row>
    <row r="5" spans="1:7" ht="12.75">
      <c r="A5" s="4"/>
      <c r="B5" s="4"/>
      <c r="C5" s="4"/>
      <c r="D5" s="4"/>
      <c r="E5" s="4"/>
      <c r="F5" s="4"/>
      <c r="G5" s="3"/>
    </row>
    <row r="6" ht="12.75">
      <c r="D6" s="5" t="s">
        <v>20</v>
      </c>
    </row>
    <row r="7" spans="1:4" ht="12.75">
      <c r="A7" s="1" t="s">
        <v>14</v>
      </c>
      <c r="D7"/>
    </row>
    <row r="8" spans="1:10" s="20" customFormat="1" ht="27" customHeight="1">
      <c r="A8" s="28" t="s">
        <v>2</v>
      </c>
      <c r="B8" s="29" t="s">
        <v>3</v>
      </c>
      <c r="C8" s="28" t="s">
        <v>142</v>
      </c>
      <c r="D8" s="28" t="s">
        <v>4</v>
      </c>
      <c r="E8" s="28" t="s">
        <v>5</v>
      </c>
      <c r="F8" s="28" t="s">
        <v>48</v>
      </c>
      <c r="G8" s="28" t="s">
        <v>49</v>
      </c>
      <c r="J8" s="30"/>
    </row>
    <row r="9" spans="1:10" s="20" customFormat="1" ht="27" customHeight="1">
      <c r="A9" s="384" t="s">
        <v>226</v>
      </c>
      <c r="B9" s="385"/>
      <c r="C9" s="385"/>
      <c r="D9" s="385"/>
      <c r="E9" s="385"/>
      <c r="F9" s="385"/>
      <c r="G9" s="386"/>
      <c r="J9" s="30"/>
    </row>
    <row r="10" spans="1:7" s="20" customFormat="1" ht="18.75" customHeight="1">
      <c r="A10" s="31" t="s">
        <v>51</v>
      </c>
      <c r="B10" s="32"/>
      <c r="C10" s="32"/>
      <c r="D10" s="33"/>
      <c r="E10" s="33"/>
      <c r="F10" s="34"/>
      <c r="G10" s="35"/>
    </row>
    <row r="11" spans="1:11" s="20" customFormat="1" ht="15" customHeight="1">
      <c r="A11" s="10">
        <v>1</v>
      </c>
      <c r="B11" s="36" t="s">
        <v>30</v>
      </c>
      <c r="C11" s="23" t="s">
        <v>143</v>
      </c>
      <c r="D11" s="21" t="s">
        <v>29</v>
      </c>
      <c r="E11" s="37">
        <v>592</v>
      </c>
      <c r="F11" s="27">
        <v>0.45</v>
      </c>
      <c r="G11" s="27">
        <f>E11*F11</f>
        <v>266.40000000000003</v>
      </c>
      <c r="I11" s="38"/>
      <c r="J11" s="39"/>
      <c r="K11" s="38"/>
    </row>
    <row r="12" spans="1:11" s="20" customFormat="1" ht="25.5">
      <c r="A12" s="10">
        <v>2</v>
      </c>
      <c r="B12" s="40" t="s">
        <v>31</v>
      </c>
      <c r="C12" s="41" t="s">
        <v>144</v>
      </c>
      <c r="D12" s="21" t="s">
        <v>29</v>
      </c>
      <c r="E12" s="10">
        <v>400</v>
      </c>
      <c r="F12" s="27">
        <v>0.5</v>
      </c>
      <c r="G12" s="27">
        <f aca="true" t="shared" si="0" ref="G12:G36">E12*F12</f>
        <v>200</v>
      </c>
      <c r="I12" s="38"/>
      <c r="J12" s="39"/>
      <c r="K12" s="38"/>
    </row>
    <row r="13" spans="1:11" s="20" customFormat="1" ht="25.5">
      <c r="A13" s="10">
        <v>3</v>
      </c>
      <c r="B13" s="40" t="s">
        <v>32</v>
      </c>
      <c r="C13" s="41" t="s">
        <v>145</v>
      </c>
      <c r="D13" s="21" t="s">
        <v>29</v>
      </c>
      <c r="E13" s="10">
        <v>160</v>
      </c>
      <c r="F13" s="42">
        <v>0.65</v>
      </c>
      <c r="G13" s="27">
        <f t="shared" si="0"/>
        <v>104</v>
      </c>
      <c r="I13" s="38"/>
      <c r="J13" s="43"/>
      <c r="K13" s="38"/>
    </row>
    <row r="14" spans="1:11" s="20" customFormat="1" ht="25.5">
      <c r="A14" s="10">
        <v>4</v>
      </c>
      <c r="B14" s="40" t="s">
        <v>33</v>
      </c>
      <c r="C14" s="68" t="s">
        <v>146</v>
      </c>
      <c r="D14" s="21" t="s">
        <v>29</v>
      </c>
      <c r="E14" s="10">
        <v>128</v>
      </c>
      <c r="F14" s="42">
        <v>0.6</v>
      </c>
      <c r="G14" s="27">
        <f t="shared" si="0"/>
        <v>76.8</v>
      </c>
      <c r="I14" s="38"/>
      <c r="J14" s="43"/>
      <c r="K14" s="38"/>
    </row>
    <row r="15" spans="1:11" s="20" customFormat="1" ht="25.5">
      <c r="A15" s="10">
        <v>5</v>
      </c>
      <c r="B15" s="40" t="s">
        <v>280</v>
      </c>
      <c r="C15" s="41" t="s">
        <v>147</v>
      </c>
      <c r="D15" s="21" t="s">
        <v>29</v>
      </c>
      <c r="E15" s="10">
        <v>220</v>
      </c>
      <c r="F15" s="42">
        <v>1.2</v>
      </c>
      <c r="G15" s="27">
        <f t="shared" si="0"/>
        <v>264</v>
      </c>
      <c r="I15" s="38"/>
      <c r="J15" s="43"/>
      <c r="K15" s="38"/>
    </row>
    <row r="16" spans="1:11" s="20" customFormat="1" ht="25.5">
      <c r="A16" s="10">
        <v>6</v>
      </c>
      <c r="B16" s="44" t="s">
        <v>34</v>
      </c>
      <c r="C16" s="41" t="s">
        <v>148</v>
      </c>
      <c r="D16" s="21" t="s">
        <v>29</v>
      </c>
      <c r="E16" s="10">
        <v>192</v>
      </c>
      <c r="F16" s="42">
        <v>2.3</v>
      </c>
      <c r="G16" s="27">
        <f t="shared" si="0"/>
        <v>441.59999999999997</v>
      </c>
      <c r="I16" s="38"/>
      <c r="J16" s="43"/>
      <c r="K16" s="38"/>
    </row>
    <row r="17" spans="1:11" s="20" customFormat="1" ht="38.25">
      <c r="A17" s="10">
        <v>7</v>
      </c>
      <c r="B17" s="36" t="s">
        <v>15</v>
      </c>
      <c r="C17" s="68" t="s">
        <v>149</v>
      </c>
      <c r="D17" s="21" t="s">
        <v>11</v>
      </c>
      <c r="E17" s="10">
        <v>800</v>
      </c>
      <c r="F17" s="42">
        <v>1.3</v>
      </c>
      <c r="G17" s="27">
        <f t="shared" si="0"/>
        <v>1040</v>
      </c>
      <c r="I17" s="38"/>
      <c r="J17" s="43"/>
      <c r="K17" s="38"/>
    </row>
    <row r="18" spans="1:11" s="20" customFormat="1" ht="25.5">
      <c r="A18" s="10">
        <v>8</v>
      </c>
      <c r="B18" s="36" t="s">
        <v>18</v>
      </c>
      <c r="C18" s="41" t="s">
        <v>150</v>
      </c>
      <c r="D18" s="21" t="s">
        <v>11</v>
      </c>
      <c r="E18" s="37">
        <v>7000</v>
      </c>
      <c r="F18" s="27">
        <v>0.35</v>
      </c>
      <c r="G18" s="27">
        <f t="shared" si="0"/>
        <v>2450</v>
      </c>
      <c r="I18" s="38"/>
      <c r="J18" s="39"/>
      <c r="K18" s="38"/>
    </row>
    <row r="19" spans="1:11" s="20" customFormat="1" ht="25.5">
      <c r="A19" s="10">
        <v>9</v>
      </c>
      <c r="B19" s="36" t="s">
        <v>16</v>
      </c>
      <c r="C19" s="41" t="s">
        <v>151</v>
      </c>
      <c r="D19" s="21" t="s">
        <v>7</v>
      </c>
      <c r="E19" s="37">
        <v>120</v>
      </c>
      <c r="F19" s="42">
        <v>0.2</v>
      </c>
      <c r="G19" s="27">
        <f t="shared" si="0"/>
        <v>24</v>
      </c>
      <c r="I19" s="38"/>
      <c r="J19" s="43"/>
      <c r="K19" s="38"/>
    </row>
    <row r="20" spans="1:11" s="20" customFormat="1" ht="25.5">
      <c r="A20" s="10">
        <v>10</v>
      </c>
      <c r="B20" s="36" t="s">
        <v>17</v>
      </c>
      <c r="C20" s="68" t="s">
        <v>152</v>
      </c>
      <c r="D20" s="21" t="s">
        <v>7</v>
      </c>
      <c r="E20" s="37">
        <v>120</v>
      </c>
      <c r="F20" s="27">
        <v>0.6</v>
      </c>
      <c r="G20" s="27">
        <f t="shared" si="0"/>
        <v>72</v>
      </c>
      <c r="I20" s="38"/>
      <c r="J20" s="39"/>
      <c r="K20" s="38"/>
    </row>
    <row r="21" spans="1:11" s="20" customFormat="1" ht="25.5">
      <c r="A21" s="10">
        <v>11</v>
      </c>
      <c r="B21" s="36" t="s">
        <v>13</v>
      </c>
      <c r="C21" s="41" t="s">
        <v>153</v>
      </c>
      <c r="D21" s="21" t="s">
        <v>8</v>
      </c>
      <c r="E21" s="37">
        <v>400</v>
      </c>
      <c r="F21" s="42">
        <v>2.3</v>
      </c>
      <c r="G21" s="27">
        <f t="shared" si="0"/>
        <v>919.9999999999999</v>
      </c>
      <c r="I21" s="38"/>
      <c r="J21" s="43"/>
      <c r="K21" s="38"/>
    </row>
    <row r="22" spans="1:11" s="20" customFormat="1" ht="25.5">
      <c r="A22" s="10">
        <v>12</v>
      </c>
      <c r="B22" s="36" t="s">
        <v>12</v>
      </c>
      <c r="C22" s="41" t="s">
        <v>154</v>
      </c>
      <c r="D22" s="21" t="s">
        <v>8</v>
      </c>
      <c r="E22" s="37">
        <v>200</v>
      </c>
      <c r="F22" s="42">
        <v>1.25</v>
      </c>
      <c r="G22" s="27">
        <f t="shared" si="0"/>
        <v>250</v>
      </c>
      <c r="I22" s="38"/>
      <c r="J22" s="43"/>
      <c r="K22" s="38"/>
    </row>
    <row r="23" spans="1:12" s="20" customFormat="1" ht="25.5">
      <c r="A23" s="10">
        <v>13</v>
      </c>
      <c r="B23" s="40" t="s">
        <v>35</v>
      </c>
      <c r="C23" s="68" t="s">
        <v>155</v>
      </c>
      <c r="D23" s="21" t="s">
        <v>29</v>
      </c>
      <c r="E23" s="10">
        <v>60</v>
      </c>
      <c r="F23" s="27">
        <v>2</v>
      </c>
      <c r="G23" s="27">
        <f t="shared" si="0"/>
        <v>120</v>
      </c>
      <c r="I23" s="38"/>
      <c r="J23" s="39"/>
      <c r="K23" s="38"/>
      <c r="L23" s="45"/>
    </row>
    <row r="24" spans="1:11" s="20" customFormat="1" ht="15.75" customHeight="1">
      <c r="A24" s="10">
        <v>14</v>
      </c>
      <c r="B24" s="40" t="s">
        <v>19</v>
      </c>
      <c r="C24" s="41" t="s">
        <v>156</v>
      </c>
      <c r="D24" s="24" t="s">
        <v>7</v>
      </c>
      <c r="E24" s="10">
        <v>60</v>
      </c>
      <c r="F24" s="27">
        <v>0.5</v>
      </c>
      <c r="G24" s="27">
        <f t="shared" si="0"/>
        <v>30</v>
      </c>
      <c r="I24" s="38"/>
      <c r="J24" s="39"/>
      <c r="K24" s="38"/>
    </row>
    <row r="25" spans="1:12" s="20" customFormat="1" ht="25.5">
      <c r="A25" s="10">
        <v>15</v>
      </c>
      <c r="B25" s="36" t="s">
        <v>22</v>
      </c>
      <c r="C25" s="41" t="s">
        <v>157</v>
      </c>
      <c r="D25" s="21" t="s">
        <v>9</v>
      </c>
      <c r="E25" s="37">
        <v>50</v>
      </c>
      <c r="F25" s="42">
        <v>1</v>
      </c>
      <c r="G25" s="27">
        <f t="shared" si="0"/>
        <v>50</v>
      </c>
      <c r="I25" s="38"/>
      <c r="J25" s="43"/>
      <c r="K25" s="38"/>
      <c r="L25" s="45"/>
    </row>
    <row r="26" spans="1:11" s="20" customFormat="1" ht="25.5">
      <c r="A26" s="10">
        <v>16</v>
      </c>
      <c r="B26" s="36" t="s">
        <v>24</v>
      </c>
      <c r="C26" s="68" t="s">
        <v>158</v>
      </c>
      <c r="D26" s="21" t="s">
        <v>10</v>
      </c>
      <c r="E26" s="37">
        <v>50</v>
      </c>
      <c r="F26" s="42">
        <v>8</v>
      </c>
      <c r="G26" s="27">
        <f t="shared" si="0"/>
        <v>400</v>
      </c>
      <c r="I26" s="38"/>
      <c r="J26" s="43"/>
      <c r="K26" s="38"/>
    </row>
    <row r="27" spans="1:12" s="20" customFormat="1" ht="38.25">
      <c r="A27" s="10">
        <v>17</v>
      </c>
      <c r="B27" s="36" t="s">
        <v>36</v>
      </c>
      <c r="C27" s="41" t="s">
        <v>159</v>
      </c>
      <c r="D27" s="21" t="s">
        <v>29</v>
      </c>
      <c r="E27" s="37">
        <v>180</v>
      </c>
      <c r="F27" s="42">
        <v>1.3</v>
      </c>
      <c r="G27" s="27">
        <f t="shared" si="0"/>
        <v>234</v>
      </c>
      <c r="I27" s="38"/>
      <c r="J27" s="43"/>
      <c r="K27" s="38"/>
      <c r="L27" s="45"/>
    </row>
    <row r="28" spans="1:12" s="20" customFormat="1" ht="25.5">
      <c r="A28" s="10">
        <v>18</v>
      </c>
      <c r="B28" s="40" t="s">
        <v>23</v>
      </c>
      <c r="C28" s="41" t="s">
        <v>160</v>
      </c>
      <c r="D28" s="24" t="s">
        <v>7</v>
      </c>
      <c r="E28" s="10">
        <v>25</v>
      </c>
      <c r="F28" s="27">
        <v>2</v>
      </c>
      <c r="G28" s="27">
        <f t="shared" si="0"/>
        <v>50</v>
      </c>
      <c r="I28" s="38"/>
      <c r="J28" s="39"/>
      <c r="K28" s="38"/>
      <c r="L28" s="45"/>
    </row>
    <row r="29" spans="1:11" s="20" customFormat="1" ht="17.25" customHeight="1">
      <c r="A29" s="10">
        <v>19</v>
      </c>
      <c r="B29" s="40" t="s">
        <v>43</v>
      </c>
      <c r="C29" s="23" t="s">
        <v>161</v>
      </c>
      <c r="D29" s="24" t="s">
        <v>7</v>
      </c>
      <c r="E29" s="10">
        <v>2</v>
      </c>
      <c r="F29" s="26">
        <v>1</v>
      </c>
      <c r="G29" s="27">
        <f t="shared" si="0"/>
        <v>2</v>
      </c>
      <c r="I29" s="38"/>
      <c r="J29" s="39"/>
      <c r="K29" s="38"/>
    </row>
    <row r="30" spans="1:12" s="20" customFormat="1" ht="15.75" customHeight="1">
      <c r="A30" s="10">
        <v>20</v>
      </c>
      <c r="B30" s="40" t="s">
        <v>65</v>
      </c>
      <c r="C30" s="41" t="s">
        <v>162</v>
      </c>
      <c r="D30" s="24" t="s">
        <v>7</v>
      </c>
      <c r="E30" s="10">
        <v>8</v>
      </c>
      <c r="F30" s="26">
        <v>2.5</v>
      </c>
      <c r="G30" s="27">
        <f t="shared" si="0"/>
        <v>20</v>
      </c>
      <c r="I30" s="38"/>
      <c r="J30" s="39"/>
      <c r="K30" s="38"/>
      <c r="L30" s="45"/>
    </row>
    <row r="31" spans="1:13" s="20" customFormat="1" ht="25.5">
      <c r="A31" s="10">
        <v>21</v>
      </c>
      <c r="B31" s="40" t="s">
        <v>37</v>
      </c>
      <c r="C31" s="41" t="s">
        <v>163</v>
      </c>
      <c r="D31" s="24" t="s">
        <v>7</v>
      </c>
      <c r="E31" s="10">
        <v>2</v>
      </c>
      <c r="F31" s="26">
        <v>50</v>
      </c>
      <c r="G31" s="27">
        <f t="shared" si="0"/>
        <v>100</v>
      </c>
      <c r="I31" s="38"/>
      <c r="J31" s="39"/>
      <c r="K31" s="38"/>
      <c r="M31" s="45"/>
    </row>
    <row r="32" spans="1:11" s="20" customFormat="1" ht="27" customHeight="1">
      <c r="A32" s="10">
        <v>22</v>
      </c>
      <c r="B32" s="40" t="s">
        <v>25</v>
      </c>
      <c r="C32" s="23" t="s">
        <v>164</v>
      </c>
      <c r="D32" s="24" t="s">
        <v>7</v>
      </c>
      <c r="E32" s="10">
        <v>2</v>
      </c>
      <c r="F32" s="26">
        <v>13</v>
      </c>
      <c r="G32" s="27">
        <f t="shared" si="0"/>
        <v>26</v>
      </c>
      <c r="I32" s="38"/>
      <c r="J32" s="39"/>
      <c r="K32" s="38"/>
    </row>
    <row r="33" spans="1:13" s="20" customFormat="1" ht="27" customHeight="1">
      <c r="A33" s="10">
        <v>23</v>
      </c>
      <c r="B33" s="40" t="s">
        <v>26</v>
      </c>
      <c r="C33" s="41" t="s">
        <v>165</v>
      </c>
      <c r="D33" s="24" t="s">
        <v>7</v>
      </c>
      <c r="E33" s="10">
        <v>2</v>
      </c>
      <c r="F33" s="26">
        <v>9</v>
      </c>
      <c r="G33" s="27">
        <f t="shared" si="0"/>
        <v>18</v>
      </c>
      <c r="I33" s="38"/>
      <c r="J33" s="39"/>
      <c r="K33" s="38"/>
      <c r="M33" s="45"/>
    </row>
    <row r="34" spans="1:11" s="20" customFormat="1" ht="27" customHeight="1">
      <c r="A34" s="10">
        <v>24</v>
      </c>
      <c r="B34" s="40" t="s">
        <v>42</v>
      </c>
      <c r="C34" s="41" t="s">
        <v>44</v>
      </c>
      <c r="D34" s="24" t="s">
        <v>7</v>
      </c>
      <c r="E34" s="10">
        <v>15</v>
      </c>
      <c r="F34" s="26">
        <v>1.6</v>
      </c>
      <c r="G34" s="27">
        <f t="shared" si="0"/>
        <v>24</v>
      </c>
      <c r="I34" s="38"/>
      <c r="J34" s="39"/>
      <c r="K34" s="38"/>
    </row>
    <row r="35" spans="1:11" s="20" customFormat="1" ht="27" customHeight="1">
      <c r="A35" s="10">
        <v>25</v>
      </c>
      <c r="B35" s="40" t="s">
        <v>50</v>
      </c>
      <c r="C35" s="23" t="s">
        <v>45</v>
      </c>
      <c r="D35" s="24" t="s">
        <v>7</v>
      </c>
      <c r="E35" s="10">
        <v>12</v>
      </c>
      <c r="F35" s="27">
        <v>1.5</v>
      </c>
      <c r="G35" s="27">
        <f t="shared" si="0"/>
        <v>18</v>
      </c>
      <c r="I35" s="38"/>
      <c r="J35" s="39"/>
      <c r="K35" s="38"/>
    </row>
    <row r="36" spans="1:11" s="20" customFormat="1" ht="27" customHeight="1">
      <c r="A36" s="154">
        <v>26</v>
      </c>
      <c r="B36" s="36" t="s">
        <v>39</v>
      </c>
      <c r="C36" s="68" t="s">
        <v>46</v>
      </c>
      <c r="D36" s="21" t="s">
        <v>7</v>
      </c>
      <c r="E36" s="37">
        <v>320</v>
      </c>
      <c r="F36" s="42">
        <v>2.9</v>
      </c>
      <c r="G36" s="27">
        <f t="shared" si="0"/>
        <v>928</v>
      </c>
      <c r="I36" s="38"/>
      <c r="J36" s="39"/>
      <c r="K36" s="38"/>
    </row>
    <row r="37" spans="1:11" s="20" customFormat="1" ht="15" customHeight="1">
      <c r="A37" s="46"/>
      <c r="B37" s="47"/>
      <c r="C37" s="48"/>
      <c r="D37" s="49"/>
      <c r="E37" s="50"/>
      <c r="F37" s="51" t="s">
        <v>6</v>
      </c>
      <c r="G37" s="42">
        <f>SUM(G11:G36)</f>
        <v>8128.8</v>
      </c>
      <c r="I37" s="38"/>
      <c r="J37" s="52"/>
      <c r="K37" s="38"/>
    </row>
    <row r="38" spans="1:13" s="20" customFormat="1" ht="15" customHeight="1">
      <c r="A38" s="53"/>
      <c r="B38" s="54"/>
      <c r="C38" s="55"/>
      <c r="D38" s="55"/>
      <c r="E38" s="56"/>
      <c r="F38" s="57" t="s">
        <v>41</v>
      </c>
      <c r="G38" s="42">
        <f>G37*0.23</f>
        <v>1869.624</v>
      </c>
      <c r="I38" s="38"/>
      <c r="J38" s="38"/>
      <c r="K38" s="52"/>
      <c r="M38" s="45"/>
    </row>
    <row r="39" spans="1:11" s="20" customFormat="1" ht="15" customHeight="1">
      <c r="A39" s="58"/>
      <c r="B39" s="59"/>
      <c r="C39" s="60"/>
      <c r="D39" s="61"/>
      <c r="E39" s="62"/>
      <c r="F39" s="63" t="s">
        <v>52</v>
      </c>
      <c r="G39" s="64">
        <f>SUM(G37:G38)</f>
        <v>9998.424</v>
      </c>
      <c r="I39" s="38"/>
      <c r="J39" s="184">
        <f>G39</f>
        <v>9998.424</v>
      </c>
      <c r="K39" s="185" t="s">
        <v>255</v>
      </c>
    </row>
    <row r="40" spans="1:7" s="20" customFormat="1" ht="18.75" customHeight="1">
      <c r="A40" s="31" t="s">
        <v>68</v>
      </c>
      <c r="B40" s="32"/>
      <c r="C40" s="33"/>
      <c r="D40" s="33"/>
      <c r="E40" s="33"/>
      <c r="F40" s="34"/>
      <c r="G40" s="35"/>
    </row>
    <row r="41" spans="1:7" s="20" customFormat="1" ht="18.75" customHeight="1">
      <c r="A41" s="10">
        <v>27</v>
      </c>
      <c r="B41" s="65" t="s">
        <v>69</v>
      </c>
      <c r="C41" s="21" t="s">
        <v>166</v>
      </c>
      <c r="D41" s="21" t="s">
        <v>53</v>
      </c>
      <c r="E41" s="37">
        <v>180</v>
      </c>
      <c r="F41" s="42">
        <v>1.3</v>
      </c>
      <c r="G41" s="27">
        <f>E41*F41</f>
        <v>234</v>
      </c>
    </row>
    <row r="42" spans="1:7" s="20" customFormat="1" ht="16.5" customHeight="1">
      <c r="A42" s="10">
        <v>28</v>
      </c>
      <c r="B42" s="65" t="s">
        <v>71</v>
      </c>
      <c r="C42" s="21" t="s">
        <v>167</v>
      </c>
      <c r="D42" s="21" t="s">
        <v>53</v>
      </c>
      <c r="E42" s="37">
        <v>180</v>
      </c>
      <c r="F42" s="42">
        <v>2.1</v>
      </c>
      <c r="G42" s="27">
        <f aca="true" t="shared" si="1" ref="G42:G78">E42*F42</f>
        <v>378</v>
      </c>
    </row>
    <row r="43" spans="1:7" s="20" customFormat="1" ht="21" customHeight="1">
      <c r="A43" s="10">
        <v>29</v>
      </c>
      <c r="B43" s="65" t="s">
        <v>70</v>
      </c>
      <c r="C43" s="21" t="s">
        <v>168</v>
      </c>
      <c r="D43" s="21" t="s">
        <v>53</v>
      </c>
      <c r="E43" s="37">
        <v>70</v>
      </c>
      <c r="F43" s="42">
        <v>2.3</v>
      </c>
      <c r="G43" s="27">
        <f t="shared" si="1"/>
        <v>161</v>
      </c>
    </row>
    <row r="44" spans="1:12" s="20" customFormat="1" ht="25.5">
      <c r="A44" s="10">
        <v>30</v>
      </c>
      <c r="B44" s="36" t="s">
        <v>31</v>
      </c>
      <c r="C44" s="68" t="s">
        <v>144</v>
      </c>
      <c r="D44" s="21" t="s">
        <v>29</v>
      </c>
      <c r="E44" s="37">
        <v>480</v>
      </c>
      <c r="F44" s="42">
        <v>0.5</v>
      </c>
      <c r="G44" s="27">
        <f t="shared" si="1"/>
        <v>240</v>
      </c>
      <c r="L44" s="67"/>
    </row>
    <row r="45" spans="1:12" s="20" customFormat="1" ht="25.5">
      <c r="A45" s="10">
        <v>31</v>
      </c>
      <c r="B45" s="36" t="s">
        <v>32</v>
      </c>
      <c r="C45" s="68" t="s">
        <v>145</v>
      </c>
      <c r="D45" s="21" t="s">
        <v>29</v>
      </c>
      <c r="E45" s="37">
        <v>25</v>
      </c>
      <c r="F45" s="42">
        <v>0.65</v>
      </c>
      <c r="G45" s="27">
        <f t="shared" si="1"/>
        <v>16.25</v>
      </c>
      <c r="L45" s="67"/>
    </row>
    <row r="46" spans="1:12" s="20" customFormat="1" ht="25.5">
      <c r="A46" s="10">
        <v>32</v>
      </c>
      <c r="B46" s="36" t="s">
        <v>18</v>
      </c>
      <c r="C46" s="68" t="s">
        <v>150</v>
      </c>
      <c r="D46" s="21" t="s">
        <v>11</v>
      </c>
      <c r="E46" s="37">
        <v>2000</v>
      </c>
      <c r="F46" s="42">
        <v>0.35</v>
      </c>
      <c r="G46" s="27">
        <f t="shared" si="1"/>
        <v>700</v>
      </c>
      <c r="L46" s="67"/>
    </row>
    <row r="47" spans="1:12" s="20" customFormat="1" ht="38.25">
      <c r="A47" s="10">
        <v>33</v>
      </c>
      <c r="B47" s="36" t="s">
        <v>15</v>
      </c>
      <c r="C47" s="68" t="s">
        <v>149</v>
      </c>
      <c r="D47" s="21" t="s">
        <v>11</v>
      </c>
      <c r="E47" s="37">
        <v>250</v>
      </c>
      <c r="F47" s="42">
        <v>1.3</v>
      </c>
      <c r="G47" s="27">
        <f t="shared" si="1"/>
        <v>325</v>
      </c>
      <c r="L47" s="67"/>
    </row>
    <row r="48" spans="1:12" s="20" customFormat="1" ht="25.5">
      <c r="A48" s="10">
        <v>34</v>
      </c>
      <c r="B48" s="36" t="s">
        <v>17</v>
      </c>
      <c r="C48" s="68" t="s">
        <v>152</v>
      </c>
      <c r="D48" s="21" t="s">
        <v>7</v>
      </c>
      <c r="E48" s="37">
        <v>100</v>
      </c>
      <c r="F48" s="27">
        <v>0.6</v>
      </c>
      <c r="G48" s="27">
        <f t="shared" si="1"/>
        <v>60</v>
      </c>
      <c r="L48" s="67"/>
    </row>
    <row r="49" spans="1:12" s="20" customFormat="1" ht="26.25" customHeight="1">
      <c r="A49" s="10">
        <v>35</v>
      </c>
      <c r="B49" s="36" t="s">
        <v>67</v>
      </c>
      <c r="C49" s="23" t="s">
        <v>151</v>
      </c>
      <c r="D49" s="21" t="s">
        <v>7</v>
      </c>
      <c r="E49" s="37">
        <v>50</v>
      </c>
      <c r="F49" s="42">
        <v>0.2</v>
      </c>
      <c r="G49" s="27">
        <f t="shared" si="1"/>
        <v>10</v>
      </c>
      <c r="L49" s="67"/>
    </row>
    <row r="50" spans="1:12" s="20" customFormat="1" ht="17.25" customHeight="1">
      <c r="A50" s="10">
        <v>36</v>
      </c>
      <c r="B50" s="36" t="s">
        <v>56</v>
      </c>
      <c r="C50" s="68" t="s">
        <v>169</v>
      </c>
      <c r="D50" s="21" t="s">
        <v>281</v>
      </c>
      <c r="E50" s="37">
        <v>10</v>
      </c>
      <c r="F50" s="42">
        <v>1.8</v>
      </c>
      <c r="G50" s="27">
        <f t="shared" si="1"/>
        <v>18</v>
      </c>
      <c r="L50" s="67"/>
    </row>
    <row r="51" spans="1:12" s="20" customFormat="1" ht="29.25" customHeight="1">
      <c r="A51" s="10">
        <v>37</v>
      </c>
      <c r="B51" s="36" t="s">
        <v>24</v>
      </c>
      <c r="C51" s="23" t="s">
        <v>158</v>
      </c>
      <c r="D51" s="21" t="s">
        <v>10</v>
      </c>
      <c r="E51" s="37">
        <v>10</v>
      </c>
      <c r="F51" s="42">
        <v>8</v>
      </c>
      <c r="G51" s="27">
        <f t="shared" si="1"/>
        <v>80</v>
      </c>
      <c r="L51" s="67"/>
    </row>
    <row r="52" spans="1:7" s="20" customFormat="1" ht="17.25" customHeight="1">
      <c r="A52" s="10">
        <v>38</v>
      </c>
      <c r="B52" s="40" t="s">
        <v>42</v>
      </c>
      <c r="C52" s="41" t="s">
        <v>44</v>
      </c>
      <c r="D52" s="24" t="s">
        <v>7</v>
      </c>
      <c r="E52" s="10">
        <v>10</v>
      </c>
      <c r="F52" s="26">
        <v>1.6</v>
      </c>
      <c r="G52" s="27">
        <f t="shared" si="1"/>
        <v>16</v>
      </c>
    </row>
    <row r="53" spans="1:7" s="20" customFormat="1" ht="25.5">
      <c r="A53" s="10">
        <v>39</v>
      </c>
      <c r="B53" s="36" t="s">
        <v>37</v>
      </c>
      <c r="C53" s="68" t="s">
        <v>163</v>
      </c>
      <c r="D53" s="21" t="s">
        <v>57</v>
      </c>
      <c r="E53" s="37">
        <v>2</v>
      </c>
      <c r="F53" s="42">
        <v>50</v>
      </c>
      <c r="G53" s="27">
        <f t="shared" si="1"/>
        <v>100</v>
      </c>
    </row>
    <row r="54" spans="1:7" s="20" customFormat="1" ht="25.5">
      <c r="A54" s="10">
        <v>40</v>
      </c>
      <c r="B54" s="83" t="s">
        <v>280</v>
      </c>
      <c r="C54" s="68" t="s">
        <v>147</v>
      </c>
      <c r="D54" s="21" t="s">
        <v>187</v>
      </c>
      <c r="E54" s="37">
        <v>100</v>
      </c>
      <c r="F54" s="42">
        <v>1.2</v>
      </c>
      <c r="G54" s="27">
        <f t="shared" si="1"/>
        <v>120</v>
      </c>
    </row>
    <row r="55" spans="1:7" s="20" customFormat="1" ht="42" customHeight="1">
      <c r="A55" s="10">
        <v>41</v>
      </c>
      <c r="B55" s="36" t="s">
        <v>36</v>
      </c>
      <c r="C55" s="23" t="s">
        <v>159</v>
      </c>
      <c r="D55" s="21" t="s">
        <v>29</v>
      </c>
      <c r="E55" s="37">
        <v>150</v>
      </c>
      <c r="F55" s="42">
        <v>1.3</v>
      </c>
      <c r="G55" s="27">
        <f t="shared" si="1"/>
        <v>195</v>
      </c>
    </row>
    <row r="56" spans="1:7" s="20" customFormat="1" ht="31.5" customHeight="1">
      <c r="A56" s="10">
        <v>42</v>
      </c>
      <c r="B56" s="40" t="s">
        <v>25</v>
      </c>
      <c r="C56" s="41" t="s">
        <v>164</v>
      </c>
      <c r="D56" s="24" t="s">
        <v>7</v>
      </c>
      <c r="E56" s="37">
        <v>3</v>
      </c>
      <c r="F56" s="42">
        <v>13</v>
      </c>
      <c r="G56" s="27">
        <f t="shared" si="1"/>
        <v>39</v>
      </c>
    </row>
    <row r="57" spans="1:7" s="20" customFormat="1" ht="18.75" customHeight="1">
      <c r="A57" s="10">
        <v>43</v>
      </c>
      <c r="B57" s="40" t="s">
        <v>26</v>
      </c>
      <c r="C57" s="41" t="s">
        <v>165</v>
      </c>
      <c r="D57" s="24" t="s">
        <v>7</v>
      </c>
      <c r="E57" s="37">
        <v>3</v>
      </c>
      <c r="F57" s="42">
        <v>9</v>
      </c>
      <c r="G57" s="27">
        <f t="shared" si="1"/>
        <v>27</v>
      </c>
    </row>
    <row r="58" spans="1:7" s="20" customFormat="1" ht="30.75" customHeight="1">
      <c r="A58" s="10">
        <v>44</v>
      </c>
      <c r="B58" s="40" t="s">
        <v>33</v>
      </c>
      <c r="C58" s="41" t="s">
        <v>146</v>
      </c>
      <c r="D58" s="21" t="s">
        <v>29</v>
      </c>
      <c r="E58" s="37">
        <v>60</v>
      </c>
      <c r="F58" s="42">
        <v>0.6</v>
      </c>
      <c r="G58" s="27">
        <f t="shared" si="1"/>
        <v>36</v>
      </c>
    </row>
    <row r="59" spans="1:7" s="20" customFormat="1" ht="29.25" customHeight="1">
      <c r="A59" s="10">
        <v>45</v>
      </c>
      <c r="B59" s="40" t="s">
        <v>35</v>
      </c>
      <c r="C59" s="41" t="s">
        <v>155</v>
      </c>
      <c r="D59" s="21" t="s">
        <v>29</v>
      </c>
      <c r="E59" s="37">
        <v>15</v>
      </c>
      <c r="F59" s="42">
        <v>2</v>
      </c>
      <c r="G59" s="27">
        <f t="shared" si="1"/>
        <v>30</v>
      </c>
    </row>
    <row r="60" spans="1:7" s="20" customFormat="1" ht="27.75" customHeight="1">
      <c r="A60" s="10">
        <v>46</v>
      </c>
      <c r="B60" s="16" t="s">
        <v>77</v>
      </c>
      <c r="C60" s="14">
        <v>31</v>
      </c>
      <c r="D60" s="14" t="s">
        <v>7</v>
      </c>
      <c r="E60" s="14">
        <v>10</v>
      </c>
      <c r="F60" s="69">
        <v>1.75</v>
      </c>
      <c r="G60" s="27">
        <f t="shared" si="1"/>
        <v>17.5</v>
      </c>
    </row>
    <row r="61" spans="1:7" s="20" customFormat="1" ht="27.75" customHeight="1">
      <c r="A61" s="10">
        <v>47</v>
      </c>
      <c r="B61" s="65" t="s">
        <v>58</v>
      </c>
      <c r="C61" s="21" t="s">
        <v>227</v>
      </c>
      <c r="D61" s="21" t="s">
        <v>59</v>
      </c>
      <c r="E61" s="37">
        <v>10</v>
      </c>
      <c r="F61" s="42">
        <v>13</v>
      </c>
      <c r="G61" s="27">
        <f t="shared" si="1"/>
        <v>130</v>
      </c>
    </row>
    <row r="62" spans="1:7" s="20" customFormat="1" ht="27.75" customHeight="1">
      <c r="A62" s="10">
        <v>48</v>
      </c>
      <c r="B62" s="65" t="s">
        <v>60</v>
      </c>
      <c r="C62" s="21" t="s">
        <v>170</v>
      </c>
      <c r="D62" s="21" t="s">
        <v>57</v>
      </c>
      <c r="E62" s="37">
        <v>40</v>
      </c>
      <c r="F62" s="42">
        <v>7</v>
      </c>
      <c r="G62" s="27">
        <f t="shared" si="1"/>
        <v>280</v>
      </c>
    </row>
    <row r="63" spans="1:7" s="20" customFormat="1" ht="27.75" customHeight="1">
      <c r="A63" s="10">
        <v>49</v>
      </c>
      <c r="B63" s="70" t="s">
        <v>61</v>
      </c>
      <c r="C63" s="71" t="s">
        <v>171</v>
      </c>
      <c r="D63" s="71" t="s">
        <v>57</v>
      </c>
      <c r="E63" s="72">
        <v>50</v>
      </c>
      <c r="F63" s="73">
        <v>0.7</v>
      </c>
      <c r="G63" s="27">
        <f t="shared" si="1"/>
        <v>35</v>
      </c>
    </row>
    <row r="64" spans="1:7" s="20" customFormat="1" ht="27.75" customHeight="1">
      <c r="A64" s="10">
        <v>50</v>
      </c>
      <c r="B64" s="74" t="s">
        <v>237</v>
      </c>
      <c r="C64" s="21" t="s">
        <v>172</v>
      </c>
      <c r="D64" s="75" t="s">
        <v>10</v>
      </c>
      <c r="E64" s="75">
        <v>900</v>
      </c>
      <c r="F64" s="76">
        <v>0.3</v>
      </c>
      <c r="G64" s="27">
        <f t="shared" si="1"/>
        <v>270</v>
      </c>
    </row>
    <row r="65" spans="1:7" s="20" customFormat="1" ht="27.75" customHeight="1">
      <c r="A65" s="10">
        <v>51</v>
      </c>
      <c r="B65" s="44" t="s">
        <v>62</v>
      </c>
      <c r="C65" s="77" t="s">
        <v>173</v>
      </c>
      <c r="D65" s="77" t="s">
        <v>57</v>
      </c>
      <c r="E65" s="78">
        <v>50</v>
      </c>
      <c r="F65" s="79">
        <v>1.5</v>
      </c>
      <c r="G65" s="27">
        <f t="shared" si="1"/>
        <v>75</v>
      </c>
    </row>
    <row r="66" spans="1:7" s="20" customFormat="1" ht="27.75" customHeight="1">
      <c r="A66" s="10">
        <v>52</v>
      </c>
      <c r="B66" s="36" t="s">
        <v>30</v>
      </c>
      <c r="C66" s="23" t="s">
        <v>143</v>
      </c>
      <c r="D66" s="21" t="s">
        <v>29</v>
      </c>
      <c r="E66" s="37">
        <v>120</v>
      </c>
      <c r="F66" s="27">
        <v>0.45</v>
      </c>
      <c r="G66" s="27">
        <f t="shared" si="1"/>
        <v>54</v>
      </c>
    </row>
    <row r="67" spans="1:7" s="20" customFormat="1" ht="27.75" customHeight="1">
      <c r="A67" s="10">
        <v>53</v>
      </c>
      <c r="B67" s="65" t="s">
        <v>63</v>
      </c>
      <c r="C67" s="21" t="s">
        <v>174</v>
      </c>
      <c r="D67" s="21" t="s">
        <v>57</v>
      </c>
      <c r="E67" s="81">
        <v>200</v>
      </c>
      <c r="F67" s="82">
        <v>1.45</v>
      </c>
      <c r="G67" s="27">
        <f t="shared" si="1"/>
        <v>290</v>
      </c>
    </row>
    <row r="68" spans="1:7" s="20" customFormat="1" ht="27.75" customHeight="1">
      <c r="A68" s="10">
        <v>54</v>
      </c>
      <c r="B68" s="40" t="s">
        <v>65</v>
      </c>
      <c r="C68" s="21" t="s">
        <v>162</v>
      </c>
      <c r="D68" s="21" t="s">
        <v>57</v>
      </c>
      <c r="E68" s="81">
        <v>5</v>
      </c>
      <c r="F68" s="82">
        <v>2.5</v>
      </c>
      <c r="G68" s="27">
        <f t="shared" si="1"/>
        <v>12.5</v>
      </c>
    </row>
    <row r="69" spans="1:7" s="20" customFormat="1" ht="27.75" customHeight="1">
      <c r="A69" s="10">
        <v>55</v>
      </c>
      <c r="B69" s="83" t="s">
        <v>188</v>
      </c>
      <c r="C69" s="21" t="s">
        <v>175</v>
      </c>
      <c r="D69" s="21" t="s">
        <v>57</v>
      </c>
      <c r="E69" s="21" t="s">
        <v>147</v>
      </c>
      <c r="F69" s="84">
        <v>0.5</v>
      </c>
      <c r="G69" s="27">
        <f t="shared" si="1"/>
        <v>2.5</v>
      </c>
    </row>
    <row r="70" spans="1:7" s="20" customFormat="1" ht="27.75" customHeight="1">
      <c r="A70" s="10">
        <v>56</v>
      </c>
      <c r="B70" s="85" t="s">
        <v>189</v>
      </c>
      <c r="C70" s="21" t="s">
        <v>176</v>
      </c>
      <c r="D70" s="21" t="s">
        <v>57</v>
      </c>
      <c r="E70" s="19" t="s">
        <v>191</v>
      </c>
      <c r="F70" s="84">
        <v>0.4</v>
      </c>
      <c r="G70" s="27">
        <f t="shared" si="1"/>
        <v>32</v>
      </c>
    </row>
    <row r="71" spans="1:7" s="20" customFormat="1" ht="27.75" customHeight="1">
      <c r="A71" s="10">
        <v>57</v>
      </c>
      <c r="B71" s="85" t="s">
        <v>190</v>
      </c>
      <c r="C71" s="21" t="s">
        <v>177</v>
      </c>
      <c r="D71" s="21" t="s">
        <v>57</v>
      </c>
      <c r="E71" s="19" t="s">
        <v>152</v>
      </c>
      <c r="F71" s="84">
        <v>2</v>
      </c>
      <c r="G71" s="27">
        <f t="shared" si="1"/>
        <v>20</v>
      </c>
    </row>
    <row r="72" spans="1:7" s="20" customFormat="1" ht="27.75" customHeight="1">
      <c r="A72" s="10">
        <v>58</v>
      </c>
      <c r="B72" s="22" t="s">
        <v>50</v>
      </c>
      <c r="C72" s="23" t="s">
        <v>45</v>
      </c>
      <c r="D72" s="24" t="s">
        <v>7</v>
      </c>
      <c r="E72" s="25">
        <v>40</v>
      </c>
      <c r="F72" s="26">
        <v>1.5</v>
      </c>
      <c r="G72" s="27">
        <f t="shared" si="1"/>
        <v>60</v>
      </c>
    </row>
    <row r="73" spans="1:7" s="20" customFormat="1" ht="27.75" customHeight="1">
      <c r="A73" s="10">
        <v>59</v>
      </c>
      <c r="B73" s="40" t="s">
        <v>19</v>
      </c>
      <c r="C73" s="41" t="s">
        <v>156</v>
      </c>
      <c r="D73" s="24" t="s">
        <v>7</v>
      </c>
      <c r="E73" s="81">
        <v>15</v>
      </c>
      <c r="F73" s="82">
        <v>0.5</v>
      </c>
      <c r="G73" s="27">
        <f t="shared" si="1"/>
        <v>7.5</v>
      </c>
    </row>
    <row r="74" spans="1:7" s="20" customFormat="1" ht="27.75" customHeight="1">
      <c r="A74" s="10">
        <v>60</v>
      </c>
      <c r="B74" s="86" t="s">
        <v>238</v>
      </c>
      <c r="C74" s="41" t="s">
        <v>178</v>
      </c>
      <c r="D74" s="75" t="s">
        <v>10</v>
      </c>
      <c r="E74" s="81">
        <v>600</v>
      </c>
      <c r="F74" s="82">
        <v>0.7</v>
      </c>
      <c r="G74" s="27">
        <f t="shared" si="1"/>
        <v>420</v>
      </c>
    </row>
    <row r="75" spans="1:7" s="20" customFormat="1" ht="27.75" customHeight="1">
      <c r="A75" s="10">
        <v>61</v>
      </c>
      <c r="B75" s="87" t="s">
        <v>239</v>
      </c>
      <c r="C75" s="41" t="s">
        <v>179</v>
      </c>
      <c r="D75" s="75" t="s">
        <v>10</v>
      </c>
      <c r="E75" s="81">
        <v>1950</v>
      </c>
      <c r="F75" s="82">
        <v>0.55</v>
      </c>
      <c r="G75" s="27">
        <f t="shared" si="1"/>
        <v>1072.5</v>
      </c>
    </row>
    <row r="76" spans="1:7" s="20" customFormat="1" ht="27.75" customHeight="1">
      <c r="A76" s="10">
        <v>62</v>
      </c>
      <c r="B76" s="87" t="s">
        <v>240</v>
      </c>
      <c r="C76" s="41" t="s">
        <v>249</v>
      </c>
      <c r="D76" s="75" t="s">
        <v>10</v>
      </c>
      <c r="E76" s="81">
        <v>2000</v>
      </c>
      <c r="F76" s="82">
        <v>0.65</v>
      </c>
      <c r="G76" s="27">
        <f t="shared" si="1"/>
        <v>1300</v>
      </c>
    </row>
    <row r="77" spans="1:7" s="20" customFormat="1" ht="53.25" customHeight="1">
      <c r="A77" s="10">
        <v>63</v>
      </c>
      <c r="B77" s="88" t="s">
        <v>230</v>
      </c>
      <c r="C77" s="89" t="s">
        <v>250</v>
      </c>
      <c r="D77" s="90" t="s">
        <v>7</v>
      </c>
      <c r="E77" s="78">
        <v>4</v>
      </c>
      <c r="F77" s="79">
        <v>9</v>
      </c>
      <c r="G77" s="27">
        <f t="shared" si="1"/>
        <v>36</v>
      </c>
    </row>
    <row r="78" spans="1:7" s="20" customFormat="1" ht="56.25" customHeight="1">
      <c r="A78" s="10">
        <v>64</v>
      </c>
      <c r="B78" s="40" t="s">
        <v>231</v>
      </c>
      <c r="C78" s="41" t="s">
        <v>251</v>
      </c>
      <c r="D78" s="24" t="s">
        <v>7</v>
      </c>
      <c r="E78" s="81">
        <v>2</v>
      </c>
      <c r="F78" s="82">
        <v>7</v>
      </c>
      <c r="G78" s="27">
        <f t="shared" si="1"/>
        <v>14</v>
      </c>
    </row>
    <row r="79" spans="1:7" s="20" customFormat="1" ht="58.5" customHeight="1">
      <c r="A79" s="10">
        <v>65</v>
      </c>
      <c r="B79" s="40" t="s">
        <v>232</v>
      </c>
      <c r="C79" s="41" t="s">
        <v>271</v>
      </c>
      <c r="D79" s="24" t="s">
        <v>7</v>
      </c>
      <c r="E79" s="81">
        <v>1</v>
      </c>
      <c r="F79" s="82">
        <v>8</v>
      </c>
      <c r="G79" s="27">
        <f>E79*F79</f>
        <v>8</v>
      </c>
    </row>
    <row r="80" spans="1:7" s="20" customFormat="1" ht="15" customHeight="1">
      <c r="A80" s="24"/>
      <c r="B80" s="65"/>
      <c r="C80" s="66"/>
      <c r="D80" s="21"/>
      <c r="E80" s="37"/>
      <c r="F80" s="91" t="s">
        <v>6</v>
      </c>
      <c r="G80" s="92">
        <f>SUM(G41:G79)</f>
        <v>6921.75</v>
      </c>
    </row>
    <row r="81" spans="1:7" s="20" customFormat="1" ht="15" customHeight="1">
      <c r="A81" s="53"/>
      <c r="B81" s="54"/>
      <c r="C81" s="55"/>
      <c r="D81" s="55"/>
      <c r="E81" s="56"/>
      <c r="F81" s="93" t="s">
        <v>64</v>
      </c>
      <c r="G81" s="82">
        <f>G80*0.23</f>
        <v>1592.0025</v>
      </c>
    </row>
    <row r="82" spans="1:7" s="20" customFormat="1" ht="15" customHeight="1">
      <c r="A82" s="58"/>
      <c r="B82" s="59"/>
      <c r="C82" s="60"/>
      <c r="D82" s="61"/>
      <c r="E82" s="62"/>
      <c r="F82" s="94" t="s">
        <v>137</v>
      </c>
      <c r="G82" s="64">
        <f>SUM(G80:G81)</f>
        <v>8513.7525</v>
      </c>
    </row>
    <row r="83" spans="1:7" s="20" customFormat="1" ht="15" customHeight="1" hidden="1">
      <c r="A83" s="95"/>
      <c r="B83" s="96"/>
      <c r="C83" s="97"/>
      <c r="D83" s="97"/>
      <c r="G83" s="45" t="e">
        <f>#REF!+#REF!+#REF!+#REF!+#REF!+G46+#REF!+#REF!+#REF!+#REF!+G49+#REF!+#REF!</f>
        <v>#REF!</v>
      </c>
    </row>
    <row r="84" spans="1:7" s="20" customFormat="1" ht="18.75" customHeight="1">
      <c r="A84" s="98" t="s">
        <v>90</v>
      </c>
      <c r="B84" s="99"/>
      <c r="C84" s="100"/>
      <c r="D84" s="100"/>
      <c r="E84" s="100"/>
      <c r="F84" s="101"/>
      <c r="G84" s="102"/>
    </row>
    <row r="85" spans="1:7" s="105" customFormat="1" ht="17.25" customHeight="1">
      <c r="A85" s="103">
        <v>66</v>
      </c>
      <c r="B85" s="40" t="s">
        <v>50</v>
      </c>
      <c r="C85" s="23" t="s">
        <v>45</v>
      </c>
      <c r="D85" s="24" t="s">
        <v>7</v>
      </c>
      <c r="E85" s="10">
        <v>30</v>
      </c>
      <c r="F85" s="26">
        <v>1.5</v>
      </c>
      <c r="G85" s="104">
        <f>E85*F85</f>
        <v>45</v>
      </c>
    </row>
    <row r="86" spans="1:7" s="105" customFormat="1" ht="17.25" customHeight="1">
      <c r="A86" s="103">
        <v>67</v>
      </c>
      <c r="B86" s="16" t="s">
        <v>72</v>
      </c>
      <c r="C86" s="14">
        <v>47</v>
      </c>
      <c r="D86" s="14" t="s">
        <v>7</v>
      </c>
      <c r="E86" s="106">
        <v>16</v>
      </c>
      <c r="F86" s="191">
        <v>3.5</v>
      </c>
      <c r="G86" s="104">
        <f aca="true" t="shared" si="2" ref="G86:G128">E86*F86</f>
        <v>56</v>
      </c>
    </row>
    <row r="87" spans="1:7" s="105" customFormat="1" ht="17.25" customHeight="1">
      <c r="A87" s="103">
        <v>68</v>
      </c>
      <c r="B87" s="16" t="s">
        <v>73</v>
      </c>
      <c r="C87" s="14">
        <v>48</v>
      </c>
      <c r="D87" s="14" t="s">
        <v>7</v>
      </c>
      <c r="E87" s="106">
        <v>50</v>
      </c>
      <c r="F87" s="191">
        <v>0.4</v>
      </c>
      <c r="G87" s="104">
        <f t="shared" si="2"/>
        <v>20</v>
      </c>
    </row>
    <row r="88" spans="1:7" s="105" customFormat="1" ht="27" customHeight="1">
      <c r="A88" s="103">
        <v>69</v>
      </c>
      <c r="B88" s="16" t="s">
        <v>74</v>
      </c>
      <c r="C88" s="14">
        <v>49</v>
      </c>
      <c r="D88" s="14" t="s">
        <v>7</v>
      </c>
      <c r="E88" s="14">
        <v>10</v>
      </c>
      <c r="F88" s="191">
        <v>2.5</v>
      </c>
      <c r="G88" s="104">
        <f t="shared" si="2"/>
        <v>25</v>
      </c>
    </row>
    <row r="89" spans="1:7" s="105" customFormat="1" ht="16.5" customHeight="1">
      <c r="A89" s="103">
        <v>70</v>
      </c>
      <c r="B89" s="16" t="s">
        <v>42</v>
      </c>
      <c r="C89" s="14">
        <v>24</v>
      </c>
      <c r="D89" s="14" t="s">
        <v>7</v>
      </c>
      <c r="E89" s="106">
        <v>5</v>
      </c>
      <c r="F89" s="191">
        <v>1.6</v>
      </c>
      <c r="G89" s="104">
        <f t="shared" si="2"/>
        <v>8</v>
      </c>
    </row>
    <row r="90" spans="1:7" s="105" customFormat="1" ht="25.5">
      <c r="A90" s="103">
        <v>71</v>
      </c>
      <c r="B90" s="16" t="s">
        <v>75</v>
      </c>
      <c r="C90" s="14">
        <v>50</v>
      </c>
      <c r="D90" s="14" t="s">
        <v>7</v>
      </c>
      <c r="E90" s="14">
        <v>5</v>
      </c>
      <c r="F90" s="191">
        <v>6</v>
      </c>
      <c r="G90" s="104">
        <f t="shared" si="2"/>
        <v>30</v>
      </c>
    </row>
    <row r="91" spans="1:7" s="105" customFormat="1" ht="25.5">
      <c r="A91" s="103">
        <v>72</v>
      </c>
      <c r="B91" s="16" t="s">
        <v>76</v>
      </c>
      <c r="C91" s="14">
        <v>21</v>
      </c>
      <c r="D91" s="14" t="s">
        <v>7</v>
      </c>
      <c r="E91" s="106">
        <v>2</v>
      </c>
      <c r="F91" s="191">
        <v>50</v>
      </c>
      <c r="G91" s="104">
        <f t="shared" si="2"/>
        <v>100</v>
      </c>
    </row>
    <row r="92" spans="1:7" s="105" customFormat="1" ht="25.5">
      <c r="A92" s="103">
        <v>73</v>
      </c>
      <c r="B92" s="16" t="s">
        <v>282</v>
      </c>
      <c r="C92" s="14">
        <v>51</v>
      </c>
      <c r="D92" s="14" t="s">
        <v>7</v>
      </c>
      <c r="E92" s="106">
        <v>8</v>
      </c>
      <c r="F92" s="191">
        <v>4</v>
      </c>
      <c r="G92" s="104">
        <f t="shared" si="2"/>
        <v>32</v>
      </c>
    </row>
    <row r="93" spans="1:7" s="105" customFormat="1" ht="25.5">
      <c r="A93" s="103">
        <v>74</v>
      </c>
      <c r="B93" s="16" t="s">
        <v>283</v>
      </c>
      <c r="C93" s="14">
        <v>52</v>
      </c>
      <c r="D93" s="14" t="s">
        <v>7</v>
      </c>
      <c r="E93" s="106">
        <v>2</v>
      </c>
      <c r="F93" s="191">
        <v>18</v>
      </c>
      <c r="G93" s="104">
        <f t="shared" si="2"/>
        <v>36</v>
      </c>
    </row>
    <row r="94" spans="1:7" s="105" customFormat="1" ht="19.5" customHeight="1">
      <c r="A94" s="103">
        <v>75</v>
      </c>
      <c r="B94" s="16" t="s">
        <v>77</v>
      </c>
      <c r="C94" s="14">
        <v>31</v>
      </c>
      <c r="D94" s="14" t="s">
        <v>7</v>
      </c>
      <c r="E94" s="14">
        <v>10</v>
      </c>
      <c r="F94" s="192">
        <v>1.75</v>
      </c>
      <c r="G94" s="104">
        <f t="shared" si="2"/>
        <v>17.5</v>
      </c>
    </row>
    <row r="95" spans="1:7" s="105" customFormat="1" ht="25.5">
      <c r="A95" s="103">
        <v>76</v>
      </c>
      <c r="B95" s="16" t="s">
        <v>89</v>
      </c>
      <c r="C95" s="14">
        <v>13</v>
      </c>
      <c r="D95" s="21" t="s">
        <v>29</v>
      </c>
      <c r="E95" s="106">
        <v>8</v>
      </c>
      <c r="F95" s="191">
        <v>2</v>
      </c>
      <c r="G95" s="104">
        <f t="shared" si="2"/>
        <v>16</v>
      </c>
    </row>
    <row r="96" spans="1:7" s="105" customFormat="1" ht="27.75" customHeight="1">
      <c r="A96" s="103">
        <v>77</v>
      </c>
      <c r="B96" s="18" t="s">
        <v>267</v>
      </c>
      <c r="C96" s="14">
        <v>53</v>
      </c>
      <c r="D96" s="14" t="s">
        <v>7</v>
      </c>
      <c r="E96" s="106">
        <v>4</v>
      </c>
      <c r="F96" s="191">
        <v>2.8</v>
      </c>
      <c r="G96" s="104">
        <f t="shared" si="2"/>
        <v>11.2</v>
      </c>
    </row>
    <row r="97" spans="1:7" s="105" customFormat="1" ht="25.5">
      <c r="A97" s="103">
        <v>78</v>
      </c>
      <c r="B97" s="16" t="s">
        <v>78</v>
      </c>
      <c r="C97" s="14">
        <v>54</v>
      </c>
      <c r="D97" s="14" t="s">
        <v>7</v>
      </c>
      <c r="E97" s="106">
        <v>10</v>
      </c>
      <c r="F97" s="191">
        <v>1.2</v>
      </c>
      <c r="G97" s="104">
        <f t="shared" si="2"/>
        <v>12</v>
      </c>
    </row>
    <row r="98" spans="1:7" s="105" customFormat="1" ht="25.5">
      <c r="A98" s="103">
        <v>79</v>
      </c>
      <c r="B98" s="16" t="s">
        <v>79</v>
      </c>
      <c r="C98" s="14">
        <v>55</v>
      </c>
      <c r="D98" s="14" t="s">
        <v>88</v>
      </c>
      <c r="E98" s="106">
        <v>3</v>
      </c>
      <c r="F98" s="191">
        <v>9</v>
      </c>
      <c r="G98" s="104">
        <f t="shared" si="2"/>
        <v>27</v>
      </c>
    </row>
    <row r="99" spans="1:7" s="105" customFormat="1" ht="15.75" customHeight="1">
      <c r="A99" s="103">
        <v>80</v>
      </c>
      <c r="B99" s="16" t="s">
        <v>80</v>
      </c>
      <c r="C99" s="14">
        <v>56</v>
      </c>
      <c r="D99" s="14" t="s">
        <v>7</v>
      </c>
      <c r="E99" s="106">
        <v>16</v>
      </c>
      <c r="F99" s="191">
        <v>0.3</v>
      </c>
      <c r="G99" s="104">
        <f t="shared" si="2"/>
        <v>4.8</v>
      </c>
    </row>
    <row r="100" spans="1:7" s="105" customFormat="1" ht="19.5" customHeight="1">
      <c r="A100" s="103">
        <v>81</v>
      </c>
      <c r="B100" s="16" t="s">
        <v>81</v>
      </c>
      <c r="C100" s="14">
        <v>57</v>
      </c>
      <c r="D100" s="14" t="s">
        <v>7</v>
      </c>
      <c r="E100" s="106">
        <v>16</v>
      </c>
      <c r="F100" s="191">
        <v>0.8</v>
      </c>
      <c r="G100" s="104">
        <f t="shared" si="2"/>
        <v>12.8</v>
      </c>
    </row>
    <row r="101" spans="1:7" s="105" customFormat="1" ht="25.5">
      <c r="A101" s="103">
        <v>82</v>
      </c>
      <c r="B101" s="16" t="s">
        <v>82</v>
      </c>
      <c r="C101" s="14">
        <v>58</v>
      </c>
      <c r="D101" s="14" t="s">
        <v>7</v>
      </c>
      <c r="E101" s="106">
        <v>1</v>
      </c>
      <c r="F101" s="191">
        <v>36</v>
      </c>
      <c r="G101" s="104">
        <f t="shared" si="2"/>
        <v>36</v>
      </c>
    </row>
    <row r="102" spans="1:7" s="105" customFormat="1" ht="25.5">
      <c r="A102" s="103">
        <v>83</v>
      </c>
      <c r="B102" s="16" t="s">
        <v>83</v>
      </c>
      <c r="C102" s="14">
        <v>59</v>
      </c>
      <c r="D102" s="14" t="s">
        <v>7</v>
      </c>
      <c r="E102" s="106">
        <v>2</v>
      </c>
      <c r="F102" s="191">
        <v>5</v>
      </c>
      <c r="G102" s="104">
        <f t="shared" si="2"/>
        <v>10</v>
      </c>
    </row>
    <row r="103" spans="1:7" s="105" customFormat="1" ht="25.5">
      <c r="A103" s="103">
        <v>84</v>
      </c>
      <c r="B103" s="36" t="s">
        <v>18</v>
      </c>
      <c r="C103" s="41" t="s">
        <v>150</v>
      </c>
      <c r="D103" s="21" t="s">
        <v>11</v>
      </c>
      <c r="E103" s="37">
        <v>5500</v>
      </c>
      <c r="F103" s="193">
        <v>0.35</v>
      </c>
      <c r="G103" s="104">
        <f t="shared" si="2"/>
        <v>1924.9999999999998</v>
      </c>
    </row>
    <row r="104" spans="1:7" s="105" customFormat="1" ht="38.25">
      <c r="A104" s="103">
        <v>85</v>
      </c>
      <c r="B104" s="36" t="s">
        <v>15</v>
      </c>
      <c r="C104" s="68" t="s">
        <v>149</v>
      </c>
      <c r="D104" s="21" t="s">
        <v>11</v>
      </c>
      <c r="E104" s="10">
        <v>720</v>
      </c>
      <c r="F104" s="194">
        <v>1.3</v>
      </c>
      <c r="G104" s="104">
        <f t="shared" si="2"/>
        <v>936</v>
      </c>
    </row>
    <row r="105" spans="1:7" s="105" customFormat="1" ht="38.25">
      <c r="A105" s="103">
        <v>86</v>
      </c>
      <c r="B105" s="16" t="s">
        <v>84</v>
      </c>
      <c r="C105" s="14">
        <v>60</v>
      </c>
      <c r="D105" s="14" t="s">
        <v>10</v>
      </c>
      <c r="E105" s="106">
        <v>15</v>
      </c>
      <c r="F105" s="191">
        <v>9</v>
      </c>
      <c r="G105" s="104">
        <f t="shared" si="2"/>
        <v>135</v>
      </c>
    </row>
    <row r="106" spans="1:7" s="105" customFormat="1" ht="19.5" customHeight="1">
      <c r="A106" s="103">
        <v>87</v>
      </c>
      <c r="B106" s="15" t="s">
        <v>102</v>
      </c>
      <c r="C106" s="14">
        <v>61</v>
      </c>
      <c r="D106" s="8" t="s">
        <v>7</v>
      </c>
      <c r="E106" s="11">
        <v>24</v>
      </c>
      <c r="F106" s="191">
        <v>2.2</v>
      </c>
      <c r="G106" s="104">
        <f t="shared" si="2"/>
        <v>52.800000000000004</v>
      </c>
    </row>
    <row r="107" spans="1:7" s="105" customFormat="1" ht="25.5">
      <c r="A107" s="103">
        <v>88</v>
      </c>
      <c r="B107" s="36" t="s">
        <v>17</v>
      </c>
      <c r="C107" s="68" t="s">
        <v>152</v>
      </c>
      <c r="D107" s="21" t="s">
        <v>7</v>
      </c>
      <c r="E107" s="37">
        <v>120</v>
      </c>
      <c r="F107" s="193">
        <v>0.6</v>
      </c>
      <c r="G107" s="104">
        <f t="shared" si="2"/>
        <v>72</v>
      </c>
    </row>
    <row r="108" spans="1:7" s="105" customFormat="1" ht="25.5">
      <c r="A108" s="103">
        <v>89</v>
      </c>
      <c r="B108" s="36" t="s">
        <v>16</v>
      </c>
      <c r="C108" s="68" t="s">
        <v>151</v>
      </c>
      <c r="D108" s="21" t="s">
        <v>7</v>
      </c>
      <c r="E108" s="37">
        <v>50</v>
      </c>
      <c r="F108" s="194">
        <v>0.2</v>
      </c>
      <c r="G108" s="104">
        <f t="shared" si="2"/>
        <v>10</v>
      </c>
    </row>
    <row r="109" spans="1:7" s="105" customFormat="1" ht="25.5">
      <c r="A109" s="103">
        <v>90</v>
      </c>
      <c r="B109" s="40" t="s">
        <v>280</v>
      </c>
      <c r="C109" s="41" t="s">
        <v>147</v>
      </c>
      <c r="D109" s="21" t="s">
        <v>29</v>
      </c>
      <c r="E109" s="10">
        <v>100</v>
      </c>
      <c r="F109" s="194">
        <v>1.2</v>
      </c>
      <c r="G109" s="104">
        <f t="shared" si="2"/>
        <v>120</v>
      </c>
    </row>
    <row r="110" spans="1:7" s="105" customFormat="1" ht="25.5">
      <c r="A110" s="103">
        <v>91</v>
      </c>
      <c r="B110" s="40" t="s">
        <v>31</v>
      </c>
      <c r="C110" s="41" t="s">
        <v>144</v>
      </c>
      <c r="D110" s="21" t="s">
        <v>29</v>
      </c>
      <c r="E110" s="10">
        <v>240</v>
      </c>
      <c r="F110" s="193">
        <v>0.5</v>
      </c>
      <c r="G110" s="104">
        <f t="shared" si="2"/>
        <v>120</v>
      </c>
    </row>
    <row r="111" spans="1:7" s="105" customFormat="1" ht="25.5">
      <c r="A111" s="103">
        <v>92</v>
      </c>
      <c r="B111" s="40" t="s">
        <v>32</v>
      </c>
      <c r="C111" s="41" t="s">
        <v>145</v>
      </c>
      <c r="D111" s="21" t="s">
        <v>29</v>
      </c>
      <c r="E111" s="10">
        <v>120</v>
      </c>
      <c r="F111" s="194">
        <v>0.65</v>
      </c>
      <c r="G111" s="104">
        <f t="shared" si="2"/>
        <v>78</v>
      </c>
    </row>
    <row r="112" spans="1:7" s="105" customFormat="1" ht="17.25" customHeight="1">
      <c r="A112" s="103">
        <v>93</v>
      </c>
      <c r="B112" s="36" t="s">
        <v>30</v>
      </c>
      <c r="C112" s="23" t="s">
        <v>143</v>
      </c>
      <c r="D112" s="21" t="s">
        <v>29</v>
      </c>
      <c r="E112" s="37">
        <v>260</v>
      </c>
      <c r="F112" s="193">
        <v>0.45</v>
      </c>
      <c r="G112" s="104">
        <f t="shared" si="2"/>
        <v>117</v>
      </c>
    </row>
    <row r="113" spans="1:7" s="105" customFormat="1" ht="38.25">
      <c r="A113" s="103">
        <v>94</v>
      </c>
      <c r="B113" s="36" t="s">
        <v>36</v>
      </c>
      <c r="C113" s="41" t="s">
        <v>159</v>
      </c>
      <c r="D113" s="21" t="s">
        <v>29</v>
      </c>
      <c r="E113" s="37">
        <v>200</v>
      </c>
      <c r="F113" s="194">
        <v>1.3</v>
      </c>
      <c r="G113" s="104">
        <f t="shared" si="2"/>
        <v>260</v>
      </c>
    </row>
    <row r="114" spans="1:7" s="105" customFormat="1" ht="25.5">
      <c r="A114" s="103">
        <v>95</v>
      </c>
      <c r="B114" s="40" t="s">
        <v>33</v>
      </c>
      <c r="C114" s="41" t="s">
        <v>146</v>
      </c>
      <c r="D114" s="21" t="s">
        <v>29</v>
      </c>
      <c r="E114" s="10">
        <v>120</v>
      </c>
      <c r="F114" s="194">
        <v>0.6</v>
      </c>
      <c r="G114" s="104">
        <f t="shared" si="2"/>
        <v>72</v>
      </c>
    </row>
    <row r="115" spans="1:7" s="105" customFormat="1" ht="24">
      <c r="A115" s="103">
        <v>96</v>
      </c>
      <c r="B115" s="15" t="s">
        <v>115</v>
      </c>
      <c r="C115" s="14">
        <v>62</v>
      </c>
      <c r="D115" s="109" t="s">
        <v>29</v>
      </c>
      <c r="E115" s="11">
        <v>200</v>
      </c>
      <c r="F115" s="194">
        <v>1.75</v>
      </c>
      <c r="G115" s="104">
        <f t="shared" si="2"/>
        <v>350</v>
      </c>
    </row>
    <row r="116" spans="1:7" s="105" customFormat="1" ht="25.5">
      <c r="A116" s="103">
        <v>97</v>
      </c>
      <c r="B116" s="16" t="s">
        <v>85</v>
      </c>
      <c r="C116" s="14">
        <v>63</v>
      </c>
      <c r="D116" s="21" t="s">
        <v>29</v>
      </c>
      <c r="E116" s="106">
        <v>80</v>
      </c>
      <c r="F116" s="191">
        <v>1.7</v>
      </c>
      <c r="G116" s="104">
        <f t="shared" si="2"/>
        <v>136</v>
      </c>
    </row>
    <row r="117" spans="1:7" s="105" customFormat="1" ht="25.5">
      <c r="A117" s="103">
        <v>98</v>
      </c>
      <c r="B117" s="83" t="s">
        <v>246</v>
      </c>
      <c r="C117" s="68" t="s">
        <v>157</v>
      </c>
      <c r="D117" s="21" t="s">
        <v>9</v>
      </c>
      <c r="E117" s="37">
        <v>25</v>
      </c>
      <c r="F117" s="194">
        <v>1</v>
      </c>
      <c r="G117" s="104">
        <f t="shared" si="2"/>
        <v>25</v>
      </c>
    </row>
    <row r="118" spans="1:7" s="105" customFormat="1" ht="25.5">
      <c r="A118" s="103">
        <v>99</v>
      </c>
      <c r="B118" s="36" t="s">
        <v>13</v>
      </c>
      <c r="C118" s="41" t="s">
        <v>153</v>
      </c>
      <c r="D118" s="21" t="s">
        <v>8</v>
      </c>
      <c r="E118" s="37">
        <v>100</v>
      </c>
      <c r="F118" s="194">
        <v>2.3</v>
      </c>
      <c r="G118" s="104">
        <f t="shared" si="2"/>
        <v>229.99999999999997</v>
      </c>
    </row>
    <row r="119" spans="1:7" s="105" customFormat="1" ht="12.75">
      <c r="A119" s="103">
        <v>100</v>
      </c>
      <c r="B119" s="85" t="s">
        <v>248</v>
      </c>
      <c r="C119" s="21" t="s">
        <v>46</v>
      </c>
      <c r="D119" s="21" t="s">
        <v>53</v>
      </c>
      <c r="E119" s="37">
        <v>150</v>
      </c>
      <c r="F119" s="194">
        <v>1.3</v>
      </c>
      <c r="G119" s="104">
        <f t="shared" si="2"/>
        <v>195</v>
      </c>
    </row>
    <row r="120" spans="1:7" s="105" customFormat="1" ht="12.75">
      <c r="A120" s="103">
        <v>101</v>
      </c>
      <c r="B120" s="85" t="s">
        <v>247</v>
      </c>
      <c r="C120" s="21" t="s">
        <v>167</v>
      </c>
      <c r="D120" s="21" t="s">
        <v>53</v>
      </c>
      <c r="E120" s="37">
        <v>80</v>
      </c>
      <c r="F120" s="194">
        <v>2.3</v>
      </c>
      <c r="G120" s="104">
        <f t="shared" si="2"/>
        <v>184</v>
      </c>
    </row>
    <row r="121" spans="1:7" s="105" customFormat="1" ht="25.5">
      <c r="A121" s="103">
        <v>102</v>
      </c>
      <c r="B121" s="16" t="s">
        <v>114</v>
      </c>
      <c r="C121" s="14">
        <v>64</v>
      </c>
      <c r="D121" s="14" t="s">
        <v>53</v>
      </c>
      <c r="E121" s="106">
        <v>50</v>
      </c>
      <c r="F121" s="191">
        <v>0.9</v>
      </c>
      <c r="G121" s="104">
        <f t="shared" si="2"/>
        <v>45</v>
      </c>
    </row>
    <row r="122" spans="1:7" s="105" customFormat="1" ht="16.5" customHeight="1">
      <c r="A122" s="103">
        <v>103</v>
      </c>
      <c r="B122" s="16" t="s">
        <v>86</v>
      </c>
      <c r="C122" s="14">
        <v>65</v>
      </c>
      <c r="D122" s="14" t="s">
        <v>10</v>
      </c>
      <c r="E122" s="106">
        <v>220</v>
      </c>
      <c r="F122" s="191">
        <v>1.1</v>
      </c>
      <c r="G122" s="104">
        <f t="shared" si="2"/>
        <v>242.00000000000003</v>
      </c>
    </row>
    <row r="123" spans="1:7" s="105" customFormat="1" ht="38.25">
      <c r="A123" s="103">
        <v>104</v>
      </c>
      <c r="B123" s="16" t="s">
        <v>284</v>
      </c>
      <c r="C123" s="14">
        <v>66</v>
      </c>
      <c r="D123" s="14" t="s">
        <v>7</v>
      </c>
      <c r="E123" s="106">
        <v>2</v>
      </c>
      <c r="F123" s="191">
        <v>10</v>
      </c>
      <c r="G123" s="104">
        <f t="shared" si="2"/>
        <v>20</v>
      </c>
    </row>
    <row r="124" spans="1:7" s="105" customFormat="1" ht="38.25">
      <c r="A124" s="103">
        <v>105</v>
      </c>
      <c r="B124" s="16" t="s">
        <v>87</v>
      </c>
      <c r="C124" s="14">
        <v>67</v>
      </c>
      <c r="D124" s="14" t="s">
        <v>7</v>
      </c>
      <c r="E124" s="106">
        <v>4</v>
      </c>
      <c r="F124" s="191">
        <v>9</v>
      </c>
      <c r="G124" s="104">
        <f t="shared" si="2"/>
        <v>36</v>
      </c>
    </row>
    <row r="125" spans="1:7" s="105" customFormat="1" ht="12.75">
      <c r="A125" s="103">
        <v>106</v>
      </c>
      <c r="B125" s="15" t="s">
        <v>285</v>
      </c>
      <c r="C125" s="14">
        <v>68</v>
      </c>
      <c r="D125" s="8" t="s">
        <v>7</v>
      </c>
      <c r="E125" s="11">
        <v>40</v>
      </c>
      <c r="F125" s="195">
        <v>1</v>
      </c>
      <c r="G125" s="104">
        <f t="shared" si="2"/>
        <v>40</v>
      </c>
    </row>
    <row r="126" spans="1:7" s="105" customFormat="1" ht="12.75">
      <c r="A126" s="103">
        <v>107</v>
      </c>
      <c r="B126" s="15" t="s">
        <v>286</v>
      </c>
      <c r="C126" s="14">
        <v>69</v>
      </c>
      <c r="D126" s="8" t="s">
        <v>93</v>
      </c>
      <c r="E126" s="11">
        <v>40</v>
      </c>
      <c r="F126" s="195">
        <v>1</v>
      </c>
      <c r="G126" s="104">
        <f t="shared" si="2"/>
        <v>40</v>
      </c>
    </row>
    <row r="127" spans="1:7" s="105" customFormat="1" ht="12.75">
      <c r="A127" s="103">
        <v>108</v>
      </c>
      <c r="B127" s="40" t="s">
        <v>65</v>
      </c>
      <c r="C127" s="41" t="s">
        <v>162</v>
      </c>
      <c r="D127" s="24" t="s">
        <v>7</v>
      </c>
      <c r="E127" s="10">
        <v>16</v>
      </c>
      <c r="F127" s="26">
        <v>2.5</v>
      </c>
      <c r="G127" s="104">
        <f t="shared" si="2"/>
        <v>40</v>
      </c>
    </row>
    <row r="128" spans="1:7" s="105" customFormat="1" ht="12.75">
      <c r="A128" s="103">
        <v>109</v>
      </c>
      <c r="B128" s="15" t="s">
        <v>105</v>
      </c>
      <c r="C128" s="14">
        <v>70</v>
      </c>
      <c r="D128" s="8" t="s">
        <v>88</v>
      </c>
      <c r="E128" s="11">
        <v>1000</v>
      </c>
      <c r="F128" s="195">
        <v>0.5</v>
      </c>
      <c r="G128" s="104">
        <f t="shared" si="2"/>
        <v>500</v>
      </c>
    </row>
    <row r="129" spans="1:7" s="20" customFormat="1" ht="15" customHeight="1">
      <c r="A129" s="24"/>
      <c r="B129" s="65"/>
      <c r="C129" s="66"/>
      <c r="D129" s="21"/>
      <c r="E129" s="37"/>
      <c r="F129" s="91" t="s">
        <v>6</v>
      </c>
      <c r="G129" s="92">
        <f>SUM(G85:G128)</f>
        <v>6480.1</v>
      </c>
    </row>
    <row r="130" spans="1:7" s="20" customFormat="1" ht="15" customHeight="1">
      <c r="A130" s="53"/>
      <c r="B130" s="54"/>
      <c r="C130" s="55"/>
      <c r="D130" s="55"/>
      <c r="E130" s="56"/>
      <c r="F130" s="110" t="s">
        <v>64</v>
      </c>
      <c r="G130" s="111">
        <f>G129*0.23</f>
        <v>1490.4230000000002</v>
      </c>
    </row>
    <row r="131" spans="1:7" s="20" customFormat="1" ht="15" customHeight="1">
      <c r="A131" s="58"/>
      <c r="B131" s="59"/>
      <c r="C131" s="60"/>
      <c r="D131" s="61"/>
      <c r="E131" s="62"/>
      <c r="F131" s="94" t="s">
        <v>91</v>
      </c>
      <c r="G131" s="64">
        <f>SUM(G129:G130)</f>
        <v>7970.523000000001</v>
      </c>
    </row>
    <row r="132" spans="1:7" s="20" customFormat="1" ht="18.75" customHeight="1">
      <c r="A132" s="98" t="s">
        <v>111</v>
      </c>
      <c r="B132" s="99"/>
      <c r="C132" s="100"/>
      <c r="D132" s="100"/>
      <c r="E132" s="100"/>
      <c r="F132" s="101"/>
      <c r="G132" s="102"/>
    </row>
    <row r="133" spans="1:7" s="112" customFormat="1" ht="15">
      <c r="A133" s="103">
        <v>110</v>
      </c>
      <c r="B133" s="17" t="s">
        <v>92</v>
      </c>
      <c r="C133" s="14">
        <v>71</v>
      </c>
      <c r="D133" s="7" t="s">
        <v>7</v>
      </c>
      <c r="E133" s="10">
        <v>10</v>
      </c>
      <c r="F133" s="12">
        <v>8</v>
      </c>
      <c r="G133" s="12">
        <f>E133*F133</f>
        <v>80</v>
      </c>
    </row>
    <row r="134" spans="1:7" s="112" customFormat="1" ht="25.5">
      <c r="A134" s="103">
        <v>111</v>
      </c>
      <c r="B134" s="17" t="s">
        <v>37</v>
      </c>
      <c r="C134" s="14">
        <v>21</v>
      </c>
      <c r="D134" s="7" t="s">
        <v>7</v>
      </c>
      <c r="E134" s="10">
        <v>5</v>
      </c>
      <c r="F134" s="113">
        <v>50</v>
      </c>
      <c r="G134" s="12">
        <f aca="true" t="shared" si="3" ref="G134:G197">E134*F134</f>
        <v>250</v>
      </c>
    </row>
    <row r="135" spans="1:7" s="112" customFormat="1" ht="25.5">
      <c r="A135" s="103">
        <v>112</v>
      </c>
      <c r="B135" s="16" t="s">
        <v>282</v>
      </c>
      <c r="C135" s="14">
        <v>51</v>
      </c>
      <c r="D135" s="14" t="s">
        <v>7</v>
      </c>
      <c r="E135" s="14">
        <v>20</v>
      </c>
      <c r="F135" s="107">
        <v>4</v>
      </c>
      <c r="G135" s="12">
        <f t="shared" si="3"/>
        <v>80</v>
      </c>
    </row>
    <row r="136" spans="1:7" s="112" customFormat="1" ht="25.5">
      <c r="A136" s="103">
        <v>113</v>
      </c>
      <c r="B136" s="18" t="s">
        <v>75</v>
      </c>
      <c r="C136" s="14">
        <v>50</v>
      </c>
      <c r="D136" s="114" t="s">
        <v>7</v>
      </c>
      <c r="E136" s="115">
        <v>12</v>
      </c>
      <c r="F136" s="116">
        <v>6</v>
      </c>
      <c r="G136" s="12">
        <f t="shared" si="3"/>
        <v>72</v>
      </c>
    </row>
    <row r="137" spans="1:7" s="112" customFormat="1" ht="25.5">
      <c r="A137" s="103">
        <v>114</v>
      </c>
      <c r="B137" s="18" t="s">
        <v>283</v>
      </c>
      <c r="C137" s="14">
        <v>52</v>
      </c>
      <c r="D137" s="114" t="s">
        <v>7</v>
      </c>
      <c r="E137" s="115">
        <v>12</v>
      </c>
      <c r="F137" s="116">
        <v>18</v>
      </c>
      <c r="G137" s="12">
        <f t="shared" si="3"/>
        <v>216</v>
      </c>
    </row>
    <row r="138" spans="1:7" s="112" customFormat="1" ht="25.5">
      <c r="A138" s="103">
        <v>115</v>
      </c>
      <c r="B138" s="17" t="s">
        <v>74</v>
      </c>
      <c r="C138" s="14">
        <v>49</v>
      </c>
      <c r="D138" s="7" t="s">
        <v>7</v>
      </c>
      <c r="E138" s="10">
        <v>24</v>
      </c>
      <c r="F138" s="12">
        <v>2.5</v>
      </c>
      <c r="G138" s="12">
        <f t="shared" si="3"/>
        <v>60</v>
      </c>
    </row>
    <row r="139" spans="1:7" s="112" customFormat="1" ht="15">
      <c r="A139" s="103">
        <v>116</v>
      </c>
      <c r="B139" s="18" t="s">
        <v>72</v>
      </c>
      <c r="C139" s="14">
        <v>47</v>
      </c>
      <c r="D139" s="114" t="s">
        <v>7</v>
      </c>
      <c r="E139" s="115">
        <v>20</v>
      </c>
      <c r="F139" s="116">
        <v>3.5</v>
      </c>
      <c r="G139" s="12">
        <f t="shared" si="3"/>
        <v>70</v>
      </c>
    </row>
    <row r="140" spans="1:7" s="112" customFormat="1" ht="25.5" customHeight="1">
      <c r="A140" s="103">
        <v>117</v>
      </c>
      <c r="B140" s="40" t="s">
        <v>65</v>
      </c>
      <c r="C140" s="14">
        <v>20</v>
      </c>
      <c r="D140" s="109" t="s">
        <v>57</v>
      </c>
      <c r="E140" s="37">
        <v>15</v>
      </c>
      <c r="F140" s="116">
        <v>2.5</v>
      </c>
      <c r="G140" s="12">
        <f t="shared" si="3"/>
        <v>37.5</v>
      </c>
    </row>
    <row r="141" spans="1:7" s="112" customFormat="1" ht="24.75" customHeight="1">
      <c r="A141" s="103">
        <v>118</v>
      </c>
      <c r="B141" s="17" t="s">
        <v>25</v>
      </c>
      <c r="C141" s="14">
        <v>22</v>
      </c>
      <c r="D141" s="7" t="s">
        <v>7</v>
      </c>
      <c r="E141" s="37">
        <v>15</v>
      </c>
      <c r="F141" s="116">
        <v>13</v>
      </c>
      <c r="G141" s="12">
        <f t="shared" si="3"/>
        <v>195</v>
      </c>
    </row>
    <row r="142" spans="1:7" s="112" customFormat="1" ht="26.25" customHeight="1">
      <c r="A142" s="103">
        <v>119</v>
      </c>
      <c r="B142" s="117" t="s">
        <v>17</v>
      </c>
      <c r="C142" s="14">
        <v>10</v>
      </c>
      <c r="D142" s="109" t="s">
        <v>7</v>
      </c>
      <c r="E142" s="37">
        <v>450</v>
      </c>
      <c r="F142" s="12">
        <v>0.6</v>
      </c>
      <c r="G142" s="12">
        <f t="shared" si="3"/>
        <v>270</v>
      </c>
    </row>
    <row r="143" spans="1:7" s="112" customFormat="1" ht="25.5">
      <c r="A143" s="103">
        <v>120</v>
      </c>
      <c r="B143" s="17" t="s">
        <v>117</v>
      </c>
      <c r="C143" s="14">
        <v>72</v>
      </c>
      <c r="D143" s="109" t="s">
        <v>7</v>
      </c>
      <c r="E143" s="10">
        <v>100</v>
      </c>
      <c r="F143" s="12">
        <v>1.25</v>
      </c>
      <c r="G143" s="12">
        <f t="shared" si="3"/>
        <v>125</v>
      </c>
    </row>
    <row r="144" spans="1:7" s="112" customFormat="1" ht="15">
      <c r="A144" s="103">
        <v>121</v>
      </c>
      <c r="B144" s="22" t="s">
        <v>50</v>
      </c>
      <c r="C144" s="14">
        <v>25</v>
      </c>
      <c r="D144" s="114" t="s">
        <v>7</v>
      </c>
      <c r="E144" s="115">
        <v>50</v>
      </c>
      <c r="F144" s="116">
        <v>1.5</v>
      </c>
      <c r="G144" s="12">
        <f t="shared" si="3"/>
        <v>75</v>
      </c>
    </row>
    <row r="145" spans="1:7" s="112" customFormat="1" ht="21" customHeight="1">
      <c r="A145" s="103">
        <v>122</v>
      </c>
      <c r="B145" s="17" t="s">
        <v>73</v>
      </c>
      <c r="C145" s="14">
        <v>48</v>
      </c>
      <c r="D145" s="7" t="s">
        <v>7</v>
      </c>
      <c r="E145" s="10">
        <v>150</v>
      </c>
      <c r="F145" s="12">
        <v>0.4</v>
      </c>
      <c r="G145" s="12">
        <f t="shared" si="3"/>
        <v>60</v>
      </c>
    </row>
    <row r="146" spans="1:7" s="112" customFormat="1" ht="29.25" customHeight="1">
      <c r="A146" s="103">
        <v>123</v>
      </c>
      <c r="B146" s="117" t="s">
        <v>16</v>
      </c>
      <c r="C146" s="14">
        <v>9</v>
      </c>
      <c r="D146" s="109" t="s">
        <v>7</v>
      </c>
      <c r="E146" s="37">
        <v>300</v>
      </c>
      <c r="F146" s="116">
        <v>0.2</v>
      </c>
      <c r="G146" s="12">
        <f t="shared" si="3"/>
        <v>60</v>
      </c>
    </row>
    <row r="147" spans="1:7" s="112" customFormat="1" ht="15">
      <c r="A147" s="103">
        <v>124</v>
      </c>
      <c r="B147" s="17" t="s">
        <v>94</v>
      </c>
      <c r="C147" s="14">
        <v>73</v>
      </c>
      <c r="D147" s="7" t="s">
        <v>7</v>
      </c>
      <c r="E147" s="10">
        <v>250</v>
      </c>
      <c r="F147" s="12">
        <v>0.25</v>
      </c>
      <c r="G147" s="12">
        <f t="shared" si="3"/>
        <v>62.5</v>
      </c>
    </row>
    <row r="148" spans="1:7" s="112" customFormat="1" ht="15.75" customHeight="1">
      <c r="A148" s="103">
        <v>125</v>
      </c>
      <c r="B148" s="17" t="s">
        <v>42</v>
      </c>
      <c r="C148" s="14">
        <v>24</v>
      </c>
      <c r="D148" s="7" t="s">
        <v>7</v>
      </c>
      <c r="E148" s="10">
        <v>15</v>
      </c>
      <c r="F148" s="113">
        <v>1.6</v>
      </c>
      <c r="G148" s="12">
        <f t="shared" si="3"/>
        <v>24</v>
      </c>
    </row>
    <row r="149" spans="1:7" s="112" customFormat="1" ht="15">
      <c r="A149" s="103">
        <v>126</v>
      </c>
      <c r="B149" s="17" t="s">
        <v>95</v>
      </c>
      <c r="C149" s="14">
        <v>74</v>
      </c>
      <c r="D149" s="7" t="s">
        <v>7</v>
      </c>
      <c r="E149" s="10">
        <v>24</v>
      </c>
      <c r="F149" s="12">
        <v>3</v>
      </c>
      <c r="G149" s="12">
        <f t="shared" si="3"/>
        <v>72</v>
      </c>
    </row>
    <row r="150" spans="1:7" s="112" customFormat="1" ht="15">
      <c r="A150" s="103">
        <v>127</v>
      </c>
      <c r="B150" s="17" t="s">
        <v>96</v>
      </c>
      <c r="C150" s="14">
        <v>75</v>
      </c>
      <c r="D150" s="7" t="s">
        <v>7</v>
      </c>
      <c r="E150" s="10">
        <v>3</v>
      </c>
      <c r="F150" s="12">
        <v>11</v>
      </c>
      <c r="G150" s="12">
        <f t="shared" si="3"/>
        <v>33</v>
      </c>
    </row>
    <row r="151" spans="1:7" s="112" customFormat="1" ht="15">
      <c r="A151" s="103">
        <v>128</v>
      </c>
      <c r="B151" s="17" t="s">
        <v>112</v>
      </c>
      <c r="C151" s="14">
        <v>76</v>
      </c>
      <c r="D151" s="7" t="s">
        <v>7</v>
      </c>
      <c r="E151" s="10">
        <v>35</v>
      </c>
      <c r="F151" s="12">
        <v>1.9</v>
      </c>
      <c r="G151" s="12">
        <f t="shared" si="3"/>
        <v>66.5</v>
      </c>
    </row>
    <row r="152" spans="1:7" s="112" customFormat="1" ht="15">
      <c r="A152" s="103">
        <v>129</v>
      </c>
      <c r="B152" s="17" t="s">
        <v>113</v>
      </c>
      <c r="C152" s="14">
        <v>77</v>
      </c>
      <c r="D152" s="7" t="s">
        <v>7</v>
      </c>
      <c r="E152" s="10">
        <v>250</v>
      </c>
      <c r="F152" s="12">
        <v>0.5</v>
      </c>
      <c r="G152" s="12">
        <f t="shared" si="3"/>
        <v>125</v>
      </c>
    </row>
    <row r="153" spans="1:7" s="112" customFormat="1" ht="28.5" customHeight="1">
      <c r="A153" s="103">
        <v>130</v>
      </c>
      <c r="B153" s="18" t="s">
        <v>114</v>
      </c>
      <c r="C153" s="14">
        <v>64</v>
      </c>
      <c r="D153" s="114" t="s">
        <v>53</v>
      </c>
      <c r="E153" s="115">
        <v>100</v>
      </c>
      <c r="F153" s="116">
        <v>0.9</v>
      </c>
      <c r="G153" s="12">
        <f t="shared" si="3"/>
        <v>90</v>
      </c>
    </row>
    <row r="154" spans="1:7" s="112" customFormat="1" ht="27.75" customHeight="1">
      <c r="A154" s="103">
        <v>131</v>
      </c>
      <c r="B154" s="17" t="s">
        <v>33</v>
      </c>
      <c r="C154" s="14">
        <v>4</v>
      </c>
      <c r="D154" s="109" t="s">
        <v>29</v>
      </c>
      <c r="E154" s="10">
        <v>600</v>
      </c>
      <c r="F154" s="116">
        <v>0.6</v>
      </c>
      <c r="G154" s="12">
        <f t="shared" si="3"/>
        <v>360</v>
      </c>
    </row>
    <row r="155" spans="1:7" s="112" customFormat="1" ht="24.75" customHeight="1">
      <c r="A155" s="103">
        <v>132</v>
      </c>
      <c r="B155" s="15" t="s">
        <v>115</v>
      </c>
      <c r="C155" s="14">
        <v>62</v>
      </c>
      <c r="D155" s="109" t="s">
        <v>29</v>
      </c>
      <c r="E155" s="11">
        <v>1200</v>
      </c>
      <c r="F155" s="13">
        <v>1.75</v>
      </c>
      <c r="G155" s="12">
        <f t="shared" si="3"/>
        <v>2100</v>
      </c>
    </row>
    <row r="156" spans="1:7" s="112" customFormat="1" ht="27" customHeight="1">
      <c r="A156" s="103">
        <v>133</v>
      </c>
      <c r="B156" s="15" t="s">
        <v>116</v>
      </c>
      <c r="C156" s="14">
        <v>78</v>
      </c>
      <c r="D156" s="109" t="s">
        <v>29</v>
      </c>
      <c r="E156" s="11">
        <v>850</v>
      </c>
      <c r="F156" s="13">
        <v>1.6</v>
      </c>
      <c r="G156" s="12">
        <f t="shared" si="3"/>
        <v>1360</v>
      </c>
    </row>
    <row r="157" spans="1:7" s="112" customFormat="1" ht="27" customHeight="1">
      <c r="A157" s="103">
        <v>134</v>
      </c>
      <c r="B157" s="15" t="s">
        <v>97</v>
      </c>
      <c r="C157" s="14">
        <v>79</v>
      </c>
      <c r="D157" s="9" t="s">
        <v>118</v>
      </c>
      <c r="E157" s="11">
        <v>1600</v>
      </c>
      <c r="F157" s="13">
        <v>0.2</v>
      </c>
      <c r="G157" s="12">
        <f t="shared" si="3"/>
        <v>320</v>
      </c>
    </row>
    <row r="158" spans="1:7" s="112" customFormat="1" ht="21" customHeight="1">
      <c r="A158" s="103">
        <v>135</v>
      </c>
      <c r="B158" s="15" t="s">
        <v>119</v>
      </c>
      <c r="C158" s="14">
        <v>80</v>
      </c>
      <c r="D158" s="8" t="s">
        <v>53</v>
      </c>
      <c r="E158" s="11">
        <v>200</v>
      </c>
      <c r="F158" s="13">
        <v>6</v>
      </c>
      <c r="G158" s="12">
        <f t="shared" si="3"/>
        <v>1200</v>
      </c>
    </row>
    <row r="159" spans="1:7" s="112" customFormat="1" ht="27" customHeight="1">
      <c r="A159" s="103">
        <v>136</v>
      </c>
      <c r="B159" s="15" t="s">
        <v>120</v>
      </c>
      <c r="C159" s="14">
        <v>81</v>
      </c>
      <c r="D159" s="8" t="s">
        <v>29</v>
      </c>
      <c r="E159" s="11">
        <v>900</v>
      </c>
      <c r="F159" s="13">
        <v>0.5</v>
      </c>
      <c r="G159" s="12">
        <f t="shared" si="3"/>
        <v>450</v>
      </c>
    </row>
    <row r="160" spans="1:7" s="112" customFormat="1" ht="25.5" customHeight="1">
      <c r="A160" s="103">
        <v>137</v>
      </c>
      <c r="B160" s="15" t="s">
        <v>121</v>
      </c>
      <c r="C160" s="14">
        <v>82</v>
      </c>
      <c r="D160" s="8" t="s">
        <v>53</v>
      </c>
      <c r="E160" s="11">
        <v>1100</v>
      </c>
      <c r="F160" s="13">
        <v>1.5</v>
      </c>
      <c r="G160" s="12">
        <f t="shared" si="3"/>
        <v>1650</v>
      </c>
    </row>
    <row r="161" spans="1:7" s="112" customFormat="1" ht="27" customHeight="1">
      <c r="A161" s="103">
        <v>138</v>
      </c>
      <c r="B161" s="15" t="s">
        <v>122</v>
      </c>
      <c r="C161" s="14">
        <v>83</v>
      </c>
      <c r="D161" s="8" t="s">
        <v>53</v>
      </c>
      <c r="E161" s="11">
        <v>30</v>
      </c>
      <c r="F161" s="13">
        <v>1.2</v>
      </c>
      <c r="G161" s="12">
        <f t="shared" si="3"/>
        <v>36</v>
      </c>
    </row>
    <row r="162" spans="1:7" s="112" customFormat="1" ht="27.75" customHeight="1">
      <c r="A162" s="103">
        <v>139</v>
      </c>
      <c r="B162" s="15" t="s">
        <v>123</v>
      </c>
      <c r="C162" s="14">
        <v>84</v>
      </c>
      <c r="D162" s="8" t="s">
        <v>53</v>
      </c>
      <c r="E162" s="11">
        <v>120</v>
      </c>
      <c r="F162" s="13">
        <v>2</v>
      </c>
      <c r="G162" s="12">
        <f t="shared" si="3"/>
        <v>240</v>
      </c>
    </row>
    <row r="163" spans="1:7" s="112" customFormat="1" ht="20.25" customHeight="1">
      <c r="A163" s="103">
        <v>140</v>
      </c>
      <c r="B163" s="18" t="s">
        <v>77</v>
      </c>
      <c r="C163" s="14">
        <v>31</v>
      </c>
      <c r="D163" s="114" t="s">
        <v>7</v>
      </c>
      <c r="E163" s="115">
        <v>60</v>
      </c>
      <c r="F163" s="116">
        <v>1.75</v>
      </c>
      <c r="G163" s="12">
        <f t="shared" si="3"/>
        <v>105</v>
      </c>
    </row>
    <row r="164" spans="1:7" s="112" customFormat="1" ht="26.25" customHeight="1">
      <c r="A164" s="103">
        <v>141</v>
      </c>
      <c r="B164" s="18" t="s">
        <v>89</v>
      </c>
      <c r="C164" s="14">
        <v>13</v>
      </c>
      <c r="D164" s="109" t="s">
        <v>29</v>
      </c>
      <c r="E164" s="115">
        <v>50</v>
      </c>
      <c r="F164" s="116">
        <v>2</v>
      </c>
      <c r="G164" s="12">
        <f t="shared" si="3"/>
        <v>100</v>
      </c>
    </row>
    <row r="165" spans="1:7" s="112" customFormat="1" ht="42" customHeight="1">
      <c r="A165" s="103">
        <v>142</v>
      </c>
      <c r="B165" s="117" t="s">
        <v>36</v>
      </c>
      <c r="C165" s="14">
        <v>17</v>
      </c>
      <c r="D165" s="109" t="s">
        <v>29</v>
      </c>
      <c r="E165" s="37">
        <v>450</v>
      </c>
      <c r="F165" s="116">
        <v>1.3</v>
      </c>
      <c r="G165" s="12">
        <f t="shared" si="3"/>
        <v>585</v>
      </c>
    </row>
    <row r="166" spans="1:7" s="112" customFormat="1" ht="28.5" customHeight="1">
      <c r="A166" s="103">
        <v>143</v>
      </c>
      <c r="B166" s="15" t="s">
        <v>124</v>
      </c>
      <c r="C166" s="14">
        <v>85</v>
      </c>
      <c r="D166" s="109" t="s">
        <v>29</v>
      </c>
      <c r="E166" s="11">
        <v>30</v>
      </c>
      <c r="F166" s="13">
        <v>4</v>
      </c>
      <c r="G166" s="12">
        <f t="shared" si="3"/>
        <v>120</v>
      </c>
    </row>
    <row r="167" spans="1:7" s="112" customFormat="1" ht="27" customHeight="1">
      <c r="A167" s="103">
        <v>144</v>
      </c>
      <c r="B167" s="15" t="s">
        <v>125</v>
      </c>
      <c r="C167" s="14">
        <v>86</v>
      </c>
      <c r="D167" s="109" t="s">
        <v>29</v>
      </c>
      <c r="E167" s="11">
        <v>320</v>
      </c>
      <c r="F167" s="13">
        <v>2</v>
      </c>
      <c r="G167" s="12">
        <f t="shared" si="3"/>
        <v>640</v>
      </c>
    </row>
    <row r="168" spans="1:7" s="112" customFormat="1" ht="27" customHeight="1">
      <c r="A168" s="103">
        <v>145</v>
      </c>
      <c r="B168" s="17" t="s">
        <v>32</v>
      </c>
      <c r="C168" s="14">
        <v>3</v>
      </c>
      <c r="D168" s="109" t="s">
        <v>29</v>
      </c>
      <c r="E168" s="10">
        <v>160</v>
      </c>
      <c r="F168" s="116">
        <v>0.65</v>
      </c>
      <c r="G168" s="12">
        <f t="shared" si="3"/>
        <v>104</v>
      </c>
    </row>
    <row r="169" spans="1:7" s="112" customFormat="1" ht="13.5" customHeight="1">
      <c r="A169" s="103">
        <v>146</v>
      </c>
      <c r="B169" s="117" t="s">
        <v>30</v>
      </c>
      <c r="C169" s="14">
        <v>1</v>
      </c>
      <c r="D169" s="109" t="s">
        <v>29</v>
      </c>
      <c r="E169" s="37">
        <v>480</v>
      </c>
      <c r="F169" s="12">
        <v>0.45</v>
      </c>
      <c r="G169" s="12">
        <f t="shared" si="3"/>
        <v>216</v>
      </c>
    </row>
    <row r="170" spans="1:7" s="112" customFormat="1" ht="26.25" customHeight="1">
      <c r="A170" s="103">
        <v>147</v>
      </c>
      <c r="B170" s="15" t="s">
        <v>126</v>
      </c>
      <c r="C170" s="14">
        <v>87</v>
      </c>
      <c r="D170" s="109" t="s">
        <v>29</v>
      </c>
      <c r="E170" s="11">
        <v>320</v>
      </c>
      <c r="F170" s="13">
        <v>1.2</v>
      </c>
      <c r="G170" s="12">
        <f t="shared" si="3"/>
        <v>384</v>
      </c>
    </row>
    <row r="171" spans="1:7" s="112" customFormat="1" ht="30" customHeight="1">
      <c r="A171" s="103">
        <v>148</v>
      </c>
      <c r="B171" s="18" t="s">
        <v>267</v>
      </c>
      <c r="C171" s="14">
        <v>53</v>
      </c>
      <c r="D171" s="114" t="s">
        <v>7</v>
      </c>
      <c r="E171" s="115">
        <v>30</v>
      </c>
      <c r="F171" s="116">
        <v>2.8</v>
      </c>
      <c r="G171" s="12">
        <f t="shared" si="3"/>
        <v>84</v>
      </c>
    </row>
    <row r="172" spans="1:7" s="112" customFormat="1" ht="29.25" customHeight="1">
      <c r="A172" s="103">
        <v>149</v>
      </c>
      <c r="B172" s="15" t="s">
        <v>127</v>
      </c>
      <c r="C172" s="14">
        <v>88</v>
      </c>
      <c r="D172" s="8" t="s">
        <v>29</v>
      </c>
      <c r="E172" s="11">
        <v>20</v>
      </c>
      <c r="F172" s="13">
        <v>3.5</v>
      </c>
      <c r="G172" s="12">
        <f t="shared" si="3"/>
        <v>70</v>
      </c>
    </row>
    <row r="173" spans="1:7" s="112" customFormat="1" ht="15">
      <c r="A173" s="103">
        <v>150</v>
      </c>
      <c r="B173" s="15" t="s">
        <v>98</v>
      </c>
      <c r="C173" s="14">
        <v>89</v>
      </c>
      <c r="D173" s="8" t="s">
        <v>88</v>
      </c>
      <c r="E173" s="11">
        <v>900</v>
      </c>
      <c r="F173" s="13">
        <v>1.8</v>
      </c>
      <c r="G173" s="12">
        <f t="shared" si="3"/>
        <v>1620</v>
      </c>
    </row>
    <row r="174" spans="1:7" s="112" customFormat="1" ht="24">
      <c r="A174" s="103">
        <v>151</v>
      </c>
      <c r="B174" s="15" t="s">
        <v>128</v>
      </c>
      <c r="C174" s="14">
        <v>90</v>
      </c>
      <c r="D174" s="8" t="s">
        <v>7</v>
      </c>
      <c r="E174" s="11">
        <v>11000</v>
      </c>
      <c r="F174" s="13">
        <v>0.22</v>
      </c>
      <c r="G174" s="12">
        <f t="shared" si="3"/>
        <v>2420</v>
      </c>
    </row>
    <row r="175" spans="1:7" s="112" customFormat="1" ht="24">
      <c r="A175" s="103">
        <v>152</v>
      </c>
      <c r="B175" s="15" t="s">
        <v>129</v>
      </c>
      <c r="C175" s="14">
        <v>91</v>
      </c>
      <c r="D175" s="8" t="s">
        <v>7</v>
      </c>
      <c r="E175" s="11">
        <v>2200</v>
      </c>
      <c r="F175" s="13">
        <v>0.2</v>
      </c>
      <c r="G175" s="12">
        <f t="shared" si="3"/>
        <v>440</v>
      </c>
    </row>
    <row r="176" spans="1:7" s="112" customFormat="1" ht="24">
      <c r="A176" s="103">
        <v>153</v>
      </c>
      <c r="B176" s="15" t="s">
        <v>130</v>
      </c>
      <c r="C176" s="14">
        <v>92</v>
      </c>
      <c r="D176" s="8" t="s">
        <v>7</v>
      </c>
      <c r="E176" s="11">
        <v>160</v>
      </c>
      <c r="F176" s="13">
        <v>1.2</v>
      </c>
      <c r="G176" s="12">
        <f t="shared" si="3"/>
        <v>192</v>
      </c>
    </row>
    <row r="177" spans="1:7" s="112" customFormat="1" ht="24">
      <c r="A177" s="103">
        <v>154</v>
      </c>
      <c r="B177" s="15" t="s">
        <v>131</v>
      </c>
      <c r="C177" s="14">
        <v>93</v>
      </c>
      <c r="D177" s="8" t="s">
        <v>29</v>
      </c>
      <c r="E177" s="11">
        <v>400</v>
      </c>
      <c r="F177" s="13">
        <v>0.5</v>
      </c>
      <c r="G177" s="12">
        <f t="shared" si="3"/>
        <v>200</v>
      </c>
    </row>
    <row r="178" spans="1:7" s="112" customFormat="1" ht="24">
      <c r="A178" s="103">
        <v>155</v>
      </c>
      <c r="B178" s="15" t="s">
        <v>132</v>
      </c>
      <c r="C178" s="14">
        <v>94</v>
      </c>
      <c r="D178" s="8" t="s">
        <v>29</v>
      </c>
      <c r="E178" s="11">
        <v>40</v>
      </c>
      <c r="F178" s="13">
        <v>3.2</v>
      </c>
      <c r="G178" s="12">
        <f t="shared" si="3"/>
        <v>128</v>
      </c>
    </row>
    <row r="179" spans="1:7" s="112" customFormat="1" ht="24">
      <c r="A179" s="103">
        <v>156</v>
      </c>
      <c r="B179" s="15" t="s">
        <v>133</v>
      </c>
      <c r="C179" s="14">
        <v>95</v>
      </c>
      <c r="D179" s="8" t="s">
        <v>29</v>
      </c>
      <c r="E179" s="11">
        <v>50</v>
      </c>
      <c r="F179" s="13">
        <v>24</v>
      </c>
      <c r="G179" s="12">
        <f t="shared" si="3"/>
        <v>1200</v>
      </c>
    </row>
    <row r="180" spans="1:7" s="112" customFormat="1" ht="33.75" customHeight="1">
      <c r="A180" s="103">
        <v>157</v>
      </c>
      <c r="B180" s="117" t="s">
        <v>18</v>
      </c>
      <c r="C180" s="14">
        <v>8</v>
      </c>
      <c r="D180" s="109" t="s">
        <v>11</v>
      </c>
      <c r="E180" s="37">
        <v>5000</v>
      </c>
      <c r="F180" s="12">
        <v>0.35</v>
      </c>
      <c r="G180" s="12">
        <f t="shared" si="3"/>
        <v>1750</v>
      </c>
    </row>
    <row r="181" spans="1:7" s="112" customFormat="1" ht="18" customHeight="1">
      <c r="A181" s="103">
        <v>158</v>
      </c>
      <c r="B181" s="15" t="s">
        <v>134</v>
      </c>
      <c r="C181" s="14">
        <v>96</v>
      </c>
      <c r="D181" s="8" t="s">
        <v>7</v>
      </c>
      <c r="E181" s="11">
        <v>2750</v>
      </c>
      <c r="F181" s="13">
        <v>0.05</v>
      </c>
      <c r="G181" s="12">
        <f t="shared" si="3"/>
        <v>137.5</v>
      </c>
    </row>
    <row r="182" spans="1:7" s="112" customFormat="1" ht="18" customHeight="1">
      <c r="A182" s="103">
        <v>159</v>
      </c>
      <c r="B182" s="15" t="s">
        <v>99</v>
      </c>
      <c r="C182" s="14">
        <v>97</v>
      </c>
      <c r="D182" s="8" t="s">
        <v>7</v>
      </c>
      <c r="E182" s="11">
        <v>1200</v>
      </c>
      <c r="F182" s="13">
        <v>0.4</v>
      </c>
      <c r="G182" s="12">
        <f t="shared" si="3"/>
        <v>480</v>
      </c>
    </row>
    <row r="183" spans="1:7" s="112" customFormat="1" ht="18" customHeight="1">
      <c r="A183" s="103">
        <v>160</v>
      </c>
      <c r="B183" s="15" t="s">
        <v>100</v>
      </c>
      <c r="C183" s="14">
        <v>98</v>
      </c>
      <c r="D183" s="8" t="s">
        <v>7</v>
      </c>
      <c r="E183" s="11">
        <v>900</v>
      </c>
      <c r="F183" s="13">
        <v>0.25</v>
      </c>
      <c r="G183" s="12">
        <f t="shared" si="3"/>
        <v>225</v>
      </c>
    </row>
    <row r="184" spans="1:7" s="112" customFormat="1" ht="18" customHeight="1">
      <c r="A184" s="103">
        <v>161</v>
      </c>
      <c r="B184" s="15" t="s">
        <v>101</v>
      </c>
      <c r="C184" s="14">
        <v>99</v>
      </c>
      <c r="D184" s="8" t="s">
        <v>7</v>
      </c>
      <c r="E184" s="11">
        <v>750</v>
      </c>
      <c r="F184" s="13">
        <v>1</v>
      </c>
      <c r="G184" s="12">
        <f t="shared" si="3"/>
        <v>750</v>
      </c>
    </row>
    <row r="185" spans="1:7" s="112" customFormat="1" ht="38.25">
      <c r="A185" s="103">
        <v>162</v>
      </c>
      <c r="B185" s="117" t="s">
        <v>15</v>
      </c>
      <c r="C185" s="14">
        <v>7</v>
      </c>
      <c r="D185" s="109" t="s">
        <v>11</v>
      </c>
      <c r="E185" s="10">
        <v>700</v>
      </c>
      <c r="F185" s="116">
        <v>1.3</v>
      </c>
      <c r="G185" s="12">
        <f t="shared" si="3"/>
        <v>910</v>
      </c>
    </row>
    <row r="186" spans="1:7" s="112" customFormat="1" ht="15">
      <c r="A186" s="103">
        <v>163</v>
      </c>
      <c r="B186" s="15" t="s">
        <v>102</v>
      </c>
      <c r="C186" s="14">
        <v>61</v>
      </c>
      <c r="D186" s="8" t="s">
        <v>7</v>
      </c>
      <c r="E186" s="11">
        <v>100</v>
      </c>
      <c r="F186" s="13">
        <v>2.2</v>
      </c>
      <c r="G186" s="12">
        <f t="shared" si="3"/>
        <v>220.00000000000003</v>
      </c>
    </row>
    <row r="187" spans="1:7" s="112" customFormat="1" ht="15">
      <c r="A187" s="103">
        <v>164</v>
      </c>
      <c r="B187" s="15" t="s">
        <v>103</v>
      </c>
      <c r="C187" s="14">
        <v>100</v>
      </c>
      <c r="D187" s="8" t="s">
        <v>7</v>
      </c>
      <c r="E187" s="11">
        <v>100</v>
      </c>
      <c r="F187" s="13">
        <v>2.2</v>
      </c>
      <c r="G187" s="12">
        <f t="shared" si="3"/>
        <v>220.00000000000003</v>
      </c>
    </row>
    <row r="188" spans="1:7" s="112" customFormat="1" ht="15">
      <c r="A188" s="103">
        <v>165</v>
      </c>
      <c r="B188" s="15" t="s">
        <v>104</v>
      </c>
      <c r="C188" s="14">
        <v>101</v>
      </c>
      <c r="D188" s="8" t="s">
        <v>88</v>
      </c>
      <c r="E188" s="11">
        <v>900</v>
      </c>
      <c r="F188" s="13">
        <v>0.5</v>
      </c>
      <c r="G188" s="12">
        <f t="shared" si="3"/>
        <v>450</v>
      </c>
    </row>
    <row r="189" spans="1:7" s="112" customFormat="1" ht="15">
      <c r="A189" s="103">
        <v>166</v>
      </c>
      <c r="B189" s="15" t="s">
        <v>105</v>
      </c>
      <c r="C189" s="14">
        <v>70</v>
      </c>
      <c r="D189" s="8" t="s">
        <v>88</v>
      </c>
      <c r="E189" s="11">
        <v>3000</v>
      </c>
      <c r="F189" s="13">
        <v>0.5</v>
      </c>
      <c r="G189" s="12">
        <f t="shared" si="3"/>
        <v>1500</v>
      </c>
    </row>
    <row r="190" spans="1:7" s="112" customFormat="1" ht="24">
      <c r="A190" s="103">
        <v>167</v>
      </c>
      <c r="B190" s="15" t="s">
        <v>287</v>
      </c>
      <c r="C190" s="14">
        <v>102</v>
      </c>
      <c r="D190" s="8" t="s">
        <v>88</v>
      </c>
      <c r="E190" s="11">
        <v>850</v>
      </c>
      <c r="F190" s="13">
        <v>1.2</v>
      </c>
      <c r="G190" s="12">
        <f t="shared" si="3"/>
        <v>1020</v>
      </c>
    </row>
    <row r="191" spans="1:7" s="112" customFormat="1" ht="25.5">
      <c r="A191" s="103">
        <v>168</v>
      </c>
      <c r="B191" s="117" t="s">
        <v>13</v>
      </c>
      <c r="C191" s="14">
        <v>11</v>
      </c>
      <c r="D191" s="109" t="s">
        <v>8</v>
      </c>
      <c r="E191" s="37">
        <v>180</v>
      </c>
      <c r="F191" s="116">
        <v>2.3</v>
      </c>
      <c r="G191" s="12">
        <f t="shared" si="3"/>
        <v>413.99999999999994</v>
      </c>
    </row>
    <row r="192" spans="1:7" s="112" customFormat="1" ht="24">
      <c r="A192" s="103">
        <v>169</v>
      </c>
      <c r="B192" s="15" t="s">
        <v>106</v>
      </c>
      <c r="C192" s="14">
        <v>103</v>
      </c>
      <c r="D192" s="8" t="s">
        <v>88</v>
      </c>
      <c r="E192" s="11">
        <v>135</v>
      </c>
      <c r="F192" s="13">
        <v>0.55</v>
      </c>
      <c r="G192" s="12">
        <f t="shared" si="3"/>
        <v>74.25</v>
      </c>
    </row>
    <row r="193" spans="1:7" s="112" customFormat="1" ht="15">
      <c r="A193" s="103">
        <v>170</v>
      </c>
      <c r="B193" s="15" t="s">
        <v>78</v>
      </c>
      <c r="C193" s="14">
        <v>54</v>
      </c>
      <c r="D193" s="8" t="s">
        <v>7</v>
      </c>
      <c r="E193" s="11">
        <v>50</v>
      </c>
      <c r="F193" s="13">
        <v>1.2</v>
      </c>
      <c r="G193" s="12">
        <f t="shared" si="3"/>
        <v>60</v>
      </c>
    </row>
    <row r="194" spans="1:7" s="112" customFormat="1" ht="33" customHeight="1">
      <c r="A194" s="103">
        <v>171</v>
      </c>
      <c r="B194" s="44" t="s">
        <v>62</v>
      </c>
      <c r="C194" s="77" t="s">
        <v>173</v>
      </c>
      <c r="D194" s="77" t="s">
        <v>57</v>
      </c>
      <c r="E194" s="78">
        <v>50</v>
      </c>
      <c r="F194" s="79">
        <v>1.5</v>
      </c>
      <c r="G194" s="12">
        <f t="shared" si="3"/>
        <v>75</v>
      </c>
    </row>
    <row r="195" spans="1:7" s="112" customFormat="1" ht="25.5">
      <c r="A195" s="103">
        <v>172</v>
      </c>
      <c r="B195" s="118" t="s">
        <v>186</v>
      </c>
      <c r="C195" s="14">
        <v>15</v>
      </c>
      <c r="D195" s="109" t="s">
        <v>9</v>
      </c>
      <c r="E195" s="37">
        <v>100</v>
      </c>
      <c r="F195" s="116">
        <v>1</v>
      </c>
      <c r="G195" s="12">
        <f t="shared" si="3"/>
        <v>100</v>
      </c>
    </row>
    <row r="196" spans="1:7" s="112" customFormat="1" ht="15">
      <c r="A196" s="103">
        <v>173</v>
      </c>
      <c r="B196" s="15" t="s">
        <v>285</v>
      </c>
      <c r="C196" s="14">
        <v>68</v>
      </c>
      <c r="D196" s="8" t="s">
        <v>7</v>
      </c>
      <c r="E196" s="11">
        <v>150</v>
      </c>
      <c r="F196" s="13">
        <v>1</v>
      </c>
      <c r="G196" s="12">
        <f t="shared" si="3"/>
        <v>150</v>
      </c>
    </row>
    <row r="197" spans="1:7" s="112" customFormat="1" ht="15">
      <c r="A197" s="103">
        <v>174</v>
      </c>
      <c r="B197" s="15" t="s">
        <v>286</v>
      </c>
      <c r="C197" s="14">
        <v>69</v>
      </c>
      <c r="D197" s="8" t="s">
        <v>93</v>
      </c>
      <c r="E197" s="11">
        <v>150</v>
      </c>
      <c r="F197" s="13">
        <v>1</v>
      </c>
      <c r="G197" s="12">
        <f t="shared" si="3"/>
        <v>150</v>
      </c>
    </row>
    <row r="198" spans="1:7" s="112" customFormat="1" ht="24">
      <c r="A198" s="103">
        <v>175</v>
      </c>
      <c r="B198" s="15" t="s">
        <v>107</v>
      </c>
      <c r="C198" s="14">
        <v>55</v>
      </c>
      <c r="D198" s="8" t="s">
        <v>88</v>
      </c>
      <c r="E198" s="11">
        <v>30</v>
      </c>
      <c r="F198" s="13">
        <v>9</v>
      </c>
      <c r="G198" s="12">
        <f aca="true" t="shared" si="4" ref="G198:G209">E198*F198</f>
        <v>270</v>
      </c>
    </row>
    <row r="199" spans="1:7" s="112" customFormat="1" ht="15">
      <c r="A199" s="103">
        <v>176</v>
      </c>
      <c r="B199" s="15" t="s">
        <v>108</v>
      </c>
      <c r="C199" s="14">
        <v>104</v>
      </c>
      <c r="D199" s="8" t="s">
        <v>7</v>
      </c>
      <c r="E199" s="11">
        <v>15</v>
      </c>
      <c r="F199" s="13">
        <v>1.5</v>
      </c>
      <c r="G199" s="12">
        <f t="shared" si="4"/>
        <v>22.5</v>
      </c>
    </row>
    <row r="200" spans="1:7" s="112" customFormat="1" ht="15">
      <c r="A200" s="103">
        <v>177</v>
      </c>
      <c r="B200" s="15" t="s">
        <v>135</v>
      </c>
      <c r="C200" s="14">
        <v>56</v>
      </c>
      <c r="D200" s="8" t="s">
        <v>7</v>
      </c>
      <c r="E200" s="11">
        <v>20</v>
      </c>
      <c r="F200" s="13">
        <v>0.3</v>
      </c>
      <c r="G200" s="12">
        <f t="shared" si="4"/>
        <v>6</v>
      </c>
    </row>
    <row r="201" spans="1:7" s="112" customFormat="1" ht="15">
      <c r="A201" s="103">
        <v>178</v>
      </c>
      <c r="B201" s="16" t="s">
        <v>81</v>
      </c>
      <c r="C201" s="14">
        <v>57</v>
      </c>
      <c r="D201" s="8" t="s">
        <v>7</v>
      </c>
      <c r="E201" s="11">
        <v>20</v>
      </c>
      <c r="F201" s="13">
        <v>0.8</v>
      </c>
      <c r="G201" s="12">
        <f t="shared" si="4"/>
        <v>16</v>
      </c>
    </row>
    <row r="202" spans="1:7" s="112" customFormat="1" ht="15">
      <c r="A202" s="103">
        <v>179</v>
      </c>
      <c r="B202" s="15" t="s">
        <v>109</v>
      </c>
      <c r="C202" s="14">
        <v>105</v>
      </c>
      <c r="D202" s="8" t="s">
        <v>7</v>
      </c>
      <c r="E202" s="11">
        <v>5</v>
      </c>
      <c r="F202" s="13">
        <v>8</v>
      </c>
      <c r="G202" s="12">
        <f t="shared" si="4"/>
        <v>40</v>
      </c>
    </row>
    <row r="203" spans="1:7" s="112" customFormat="1" ht="15">
      <c r="A203" s="103">
        <v>180</v>
      </c>
      <c r="B203" s="15" t="s">
        <v>110</v>
      </c>
      <c r="C203" s="14">
        <v>106</v>
      </c>
      <c r="D203" s="8" t="s">
        <v>7</v>
      </c>
      <c r="E203" s="11">
        <v>50</v>
      </c>
      <c r="F203" s="13">
        <v>1</v>
      </c>
      <c r="G203" s="12">
        <f t="shared" si="4"/>
        <v>50</v>
      </c>
    </row>
    <row r="204" spans="1:7" s="112" customFormat="1" ht="15">
      <c r="A204" s="103">
        <v>181</v>
      </c>
      <c r="B204" s="15" t="s">
        <v>82</v>
      </c>
      <c r="C204" s="14">
        <v>58</v>
      </c>
      <c r="D204" s="8" t="s">
        <v>7</v>
      </c>
      <c r="E204" s="11">
        <v>3</v>
      </c>
      <c r="F204" s="107">
        <v>36</v>
      </c>
      <c r="G204" s="12">
        <f t="shared" si="4"/>
        <v>108</v>
      </c>
    </row>
    <row r="205" spans="1:7" s="112" customFormat="1" ht="15">
      <c r="A205" s="103">
        <v>182</v>
      </c>
      <c r="B205" s="15" t="s">
        <v>83</v>
      </c>
      <c r="C205" s="14">
        <v>59</v>
      </c>
      <c r="D205" s="8" t="s">
        <v>7</v>
      </c>
      <c r="E205" s="11">
        <v>80</v>
      </c>
      <c r="F205" s="107">
        <v>5</v>
      </c>
      <c r="G205" s="12">
        <f t="shared" si="4"/>
        <v>400</v>
      </c>
    </row>
    <row r="206" spans="1:7" s="112" customFormat="1" ht="15">
      <c r="A206" s="103">
        <v>183</v>
      </c>
      <c r="B206" s="15" t="s">
        <v>288</v>
      </c>
      <c r="C206" s="14">
        <v>107</v>
      </c>
      <c r="D206" s="8" t="s">
        <v>7</v>
      </c>
      <c r="E206" s="11">
        <v>15</v>
      </c>
      <c r="F206" s="13">
        <v>6</v>
      </c>
      <c r="G206" s="12">
        <f t="shared" si="4"/>
        <v>90</v>
      </c>
    </row>
    <row r="207" spans="1:7" s="112" customFormat="1" ht="15">
      <c r="A207" s="103">
        <v>184</v>
      </c>
      <c r="B207" s="15" t="s">
        <v>289</v>
      </c>
      <c r="C207" s="14">
        <v>108</v>
      </c>
      <c r="D207" s="8" t="s">
        <v>7</v>
      </c>
      <c r="E207" s="11">
        <v>12</v>
      </c>
      <c r="F207" s="13">
        <v>7.9</v>
      </c>
      <c r="G207" s="12">
        <f t="shared" si="4"/>
        <v>94.80000000000001</v>
      </c>
    </row>
    <row r="208" spans="1:7" s="112" customFormat="1" ht="15">
      <c r="A208" s="103">
        <v>185</v>
      </c>
      <c r="B208" s="15" t="s">
        <v>235</v>
      </c>
      <c r="C208" s="14">
        <v>109</v>
      </c>
      <c r="D208" s="8" t="s">
        <v>7</v>
      </c>
      <c r="E208" s="11">
        <v>24</v>
      </c>
      <c r="F208" s="13">
        <v>5</v>
      </c>
      <c r="G208" s="12">
        <f t="shared" si="4"/>
        <v>120</v>
      </c>
    </row>
    <row r="209" spans="1:7" s="112" customFormat="1" ht="15">
      <c r="A209" s="103">
        <v>186</v>
      </c>
      <c r="B209" s="15" t="s">
        <v>236</v>
      </c>
      <c r="C209" s="14">
        <v>110</v>
      </c>
      <c r="D209" s="8" t="s">
        <v>7</v>
      </c>
      <c r="E209" s="11">
        <v>100</v>
      </c>
      <c r="F209" s="13">
        <v>0.9</v>
      </c>
      <c r="G209" s="12">
        <f t="shared" si="4"/>
        <v>90</v>
      </c>
    </row>
    <row r="210" spans="1:12" s="20" customFormat="1" ht="15" customHeight="1">
      <c r="A210" s="24"/>
      <c r="B210" s="65"/>
      <c r="C210" s="65"/>
      <c r="D210" s="21"/>
      <c r="E210" s="37"/>
      <c r="F210" s="91" t="s">
        <v>6</v>
      </c>
      <c r="G210" s="92">
        <f>SUM(G133:G209)</f>
        <v>28440.55</v>
      </c>
      <c r="L210" s="45"/>
    </row>
    <row r="211" spans="1:7" s="20" customFormat="1" ht="15" customHeight="1">
      <c r="A211" s="53"/>
      <c r="B211" s="54"/>
      <c r="C211" s="54"/>
      <c r="D211" s="55"/>
      <c r="E211" s="56"/>
      <c r="F211" s="110" t="s">
        <v>64</v>
      </c>
      <c r="G211" s="111">
        <f>G210*0.23</f>
        <v>6541.3265</v>
      </c>
    </row>
    <row r="212" spans="1:10" s="20" customFormat="1" ht="15" customHeight="1">
      <c r="A212" s="58"/>
      <c r="B212" s="59"/>
      <c r="C212" s="59"/>
      <c r="D212" s="61"/>
      <c r="E212" s="62"/>
      <c r="F212" s="94" t="s">
        <v>136</v>
      </c>
      <c r="G212" s="64">
        <f>SUM(G210:G211)</f>
        <v>34981.8765</v>
      </c>
      <c r="J212" s="45"/>
    </row>
    <row r="213" spans="1:7" s="20" customFormat="1" ht="18.75" customHeight="1">
      <c r="A213" s="399" t="s">
        <v>192</v>
      </c>
      <c r="B213" s="382"/>
      <c r="C213" s="382"/>
      <c r="D213" s="382"/>
      <c r="E213" s="382"/>
      <c r="F213" s="382"/>
      <c r="G213" s="383"/>
    </row>
    <row r="214" spans="1:7" s="20" customFormat="1" ht="31.5" customHeight="1">
      <c r="A214" s="58" t="s">
        <v>140</v>
      </c>
      <c r="B214" s="15" t="s">
        <v>241</v>
      </c>
      <c r="C214" s="119" t="s">
        <v>180</v>
      </c>
      <c r="D214" s="8" t="s">
        <v>7</v>
      </c>
      <c r="E214" s="120">
        <v>7500</v>
      </c>
      <c r="F214" s="121">
        <v>0.2</v>
      </c>
      <c r="G214" s="79">
        <f>E214*F214</f>
        <v>1500</v>
      </c>
    </row>
    <row r="215" spans="1:7" s="20" customFormat="1" ht="29.25" customHeight="1">
      <c r="A215" s="58" t="s">
        <v>199</v>
      </c>
      <c r="B215" s="15" t="s">
        <v>129</v>
      </c>
      <c r="C215" s="14">
        <v>91</v>
      </c>
      <c r="D215" s="8" t="s">
        <v>7</v>
      </c>
      <c r="E215" s="11">
        <v>7500</v>
      </c>
      <c r="F215" s="13">
        <v>0.2</v>
      </c>
      <c r="G215" s="79">
        <f>E215*F215</f>
        <v>1500</v>
      </c>
    </row>
    <row r="216" spans="1:7" s="20" customFormat="1" ht="26.25" customHeight="1">
      <c r="A216" s="58" t="s">
        <v>200</v>
      </c>
      <c r="B216" s="189" t="s">
        <v>194</v>
      </c>
      <c r="C216" s="119" t="s">
        <v>181</v>
      </c>
      <c r="D216" s="8" t="s">
        <v>7</v>
      </c>
      <c r="E216" s="120">
        <v>2800</v>
      </c>
      <c r="F216" s="121">
        <v>2.1</v>
      </c>
      <c r="G216" s="79">
        <f>E216*F216</f>
        <v>5880</v>
      </c>
    </row>
    <row r="217" spans="1:7" s="20" customFormat="1" ht="26.25" customHeight="1">
      <c r="A217" s="58" t="s">
        <v>201</v>
      </c>
      <c r="B217" s="36" t="s">
        <v>18</v>
      </c>
      <c r="C217" s="41" t="s">
        <v>150</v>
      </c>
      <c r="D217" s="21" t="s">
        <v>11</v>
      </c>
      <c r="E217" s="37">
        <v>7800</v>
      </c>
      <c r="F217" s="27">
        <v>0.35</v>
      </c>
      <c r="G217" s="79">
        <f>E217*F217</f>
        <v>2730</v>
      </c>
    </row>
    <row r="218" spans="1:7" s="20" customFormat="1" ht="26.25" customHeight="1">
      <c r="A218" s="58" t="s">
        <v>202</v>
      </c>
      <c r="B218" s="189" t="s">
        <v>195</v>
      </c>
      <c r="C218" s="119" t="s">
        <v>182</v>
      </c>
      <c r="D218" s="8" t="s">
        <v>7</v>
      </c>
      <c r="E218" s="120">
        <v>3400</v>
      </c>
      <c r="F218" s="121">
        <v>0.68</v>
      </c>
      <c r="G218" s="79">
        <f>E218*F218</f>
        <v>2312</v>
      </c>
    </row>
    <row r="219" spans="1:7" s="20" customFormat="1" ht="15" customHeight="1">
      <c r="A219" s="389" t="s">
        <v>6</v>
      </c>
      <c r="B219" s="382"/>
      <c r="C219" s="382"/>
      <c r="D219" s="382"/>
      <c r="E219" s="382"/>
      <c r="F219" s="383"/>
      <c r="G219" s="64">
        <f>SUM(G214:G218)</f>
        <v>13922</v>
      </c>
    </row>
    <row r="220" spans="1:7" s="20" customFormat="1" ht="15" customHeight="1">
      <c r="A220" s="58"/>
      <c r="B220" s="59"/>
      <c r="C220" s="59"/>
      <c r="D220" s="61"/>
      <c r="E220" s="62"/>
      <c r="F220" s="110" t="s">
        <v>64</v>
      </c>
      <c r="G220" s="82">
        <f>G219*0.23</f>
        <v>3202.06</v>
      </c>
    </row>
    <row r="221" spans="1:11" s="20" customFormat="1" ht="15" customHeight="1">
      <c r="A221" s="58"/>
      <c r="B221" s="59"/>
      <c r="C221" s="59"/>
      <c r="D221" s="61"/>
      <c r="E221" s="62"/>
      <c r="F221" s="94" t="s">
        <v>196</v>
      </c>
      <c r="G221" s="64">
        <f>SUM(G219:G220)</f>
        <v>17124.06</v>
      </c>
      <c r="J221" s="45">
        <f>G221</f>
        <v>17124.06</v>
      </c>
      <c r="K221" s="185" t="s">
        <v>257</v>
      </c>
    </row>
    <row r="222" spans="1:7" s="20" customFormat="1" ht="15" customHeight="1">
      <c r="A222" s="384" t="s">
        <v>242</v>
      </c>
      <c r="B222" s="387"/>
      <c r="C222" s="387"/>
      <c r="D222" s="387"/>
      <c r="E222" s="387"/>
      <c r="F222" s="387"/>
      <c r="G222" s="388"/>
    </row>
    <row r="223" spans="1:7" s="20" customFormat="1" ht="30.75" customHeight="1">
      <c r="A223" s="58" t="s">
        <v>203</v>
      </c>
      <c r="B223" s="122" t="s">
        <v>18</v>
      </c>
      <c r="C223" s="41" t="s">
        <v>150</v>
      </c>
      <c r="D223" s="19" t="s">
        <v>11</v>
      </c>
      <c r="E223" s="81">
        <v>2300</v>
      </c>
      <c r="F223" s="27">
        <v>0.35</v>
      </c>
      <c r="G223" s="27">
        <f>E223*F223</f>
        <v>805</v>
      </c>
    </row>
    <row r="224" spans="1:7" s="20" customFormat="1" ht="20.25" customHeight="1">
      <c r="A224" s="58" t="s">
        <v>204</v>
      </c>
      <c r="B224" s="123" t="s">
        <v>193</v>
      </c>
      <c r="C224" s="124" t="s">
        <v>183</v>
      </c>
      <c r="D224" s="7" t="s">
        <v>7</v>
      </c>
      <c r="E224" s="10">
        <v>280</v>
      </c>
      <c r="F224" s="125" t="s">
        <v>243</v>
      </c>
      <c r="G224" s="27">
        <f>E224*F224</f>
        <v>980</v>
      </c>
    </row>
    <row r="225" spans="1:7" s="20" customFormat="1" ht="21.75" customHeight="1">
      <c r="A225" s="58" t="s">
        <v>205</v>
      </c>
      <c r="B225" s="126" t="s">
        <v>195</v>
      </c>
      <c r="C225" s="21" t="s">
        <v>182</v>
      </c>
      <c r="D225" s="7" t="s">
        <v>7</v>
      </c>
      <c r="E225" s="81">
        <v>200</v>
      </c>
      <c r="F225" s="121">
        <v>0.68</v>
      </c>
      <c r="G225" s="27">
        <f>E225*F225</f>
        <v>136</v>
      </c>
    </row>
    <row r="226" spans="1:7" s="20" customFormat="1" ht="15" customHeight="1">
      <c r="A226" s="389" t="s">
        <v>6</v>
      </c>
      <c r="B226" s="382"/>
      <c r="C226" s="382"/>
      <c r="D226" s="382"/>
      <c r="E226" s="382"/>
      <c r="F226" s="383"/>
      <c r="G226" s="127">
        <f>SUM(G223:G225)</f>
        <v>1921</v>
      </c>
    </row>
    <row r="227" spans="1:7" s="20" customFormat="1" ht="15" customHeight="1">
      <c r="A227" s="58"/>
      <c r="B227" s="59"/>
      <c r="C227" s="59"/>
      <c r="D227" s="61"/>
      <c r="E227" s="62"/>
      <c r="F227" s="110" t="s">
        <v>64</v>
      </c>
      <c r="G227" s="128">
        <f>G226*0.23</f>
        <v>441.83000000000004</v>
      </c>
    </row>
    <row r="228" spans="1:7" s="20" customFormat="1" ht="15" customHeight="1">
      <c r="A228" s="58"/>
      <c r="B228" s="59"/>
      <c r="C228" s="59"/>
      <c r="D228" s="61"/>
      <c r="E228" s="62"/>
      <c r="F228" s="94" t="s">
        <v>197</v>
      </c>
      <c r="G228" s="127">
        <f>SUM(G226:G227)</f>
        <v>2362.83</v>
      </c>
    </row>
    <row r="229" spans="1:7" s="20" customFormat="1" ht="15" customHeight="1">
      <c r="A229" s="58"/>
      <c r="B229" s="59"/>
      <c r="C229" s="59"/>
      <c r="D229" s="61"/>
      <c r="E229" s="62"/>
      <c r="F229" s="129"/>
      <c r="G229" s="127"/>
    </row>
    <row r="230" spans="1:7" s="20" customFormat="1" ht="25.5" customHeight="1">
      <c r="A230" s="384" t="s">
        <v>244</v>
      </c>
      <c r="B230" s="387"/>
      <c r="C230" s="387"/>
      <c r="D230" s="387"/>
      <c r="E230" s="387"/>
      <c r="F230" s="387"/>
      <c r="G230" s="388"/>
    </row>
    <row r="231" spans="1:7" s="20" customFormat="1" ht="21" customHeight="1">
      <c r="A231" s="58" t="s">
        <v>206</v>
      </c>
      <c r="B231" s="65" t="s">
        <v>69</v>
      </c>
      <c r="C231" s="21" t="s">
        <v>166</v>
      </c>
      <c r="D231" s="21" t="s">
        <v>53</v>
      </c>
      <c r="E231" s="37">
        <v>100</v>
      </c>
      <c r="F231" s="42">
        <v>1.3</v>
      </c>
      <c r="G231" s="82">
        <f>E231*F231</f>
        <v>130</v>
      </c>
    </row>
    <row r="232" spans="1:7" s="20" customFormat="1" ht="21" customHeight="1">
      <c r="A232" s="58" t="s">
        <v>207</v>
      </c>
      <c r="B232" s="65" t="s">
        <v>71</v>
      </c>
      <c r="C232" s="21" t="s">
        <v>167</v>
      </c>
      <c r="D232" s="21" t="s">
        <v>53</v>
      </c>
      <c r="E232" s="37">
        <v>50</v>
      </c>
      <c r="F232" s="42">
        <v>2.1</v>
      </c>
      <c r="G232" s="82">
        <f aca="true" t="shared" si="5" ref="G232:G253">E232*F232</f>
        <v>105</v>
      </c>
    </row>
    <row r="233" spans="1:7" s="20" customFormat="1" ht="21" customHeight="1">
      <c r="A233" s="58" t="s">
        <v>208</v>
      </c>
      <c r="B233" s="65" t="s">
        <v>70</v>
      </c>
      <c r="C233" s="21" t="s">
        <v>168</v>
      </c>
      <c r="D233" s="21" t="s">
        <v>53</v>
      </c>
      <c r="E233" s="37">
        <v>300</v>
      </c>
      <c r="F233" s="42">
        <v>2.3</v>
      </c>
      <c r="G233" s="82">
        <f t="shared" si="5"/>
        <v>690</v>
      </c>
    </row>
    <row r="234" spans="1:7" s="20" customFormat="1" ht="21" customHeight="1">
      <c r="A234" s="58" t="s">
        <v>209</v>
      </c>
      <c r="B234" s="36" t="s">
        <v>30</v>
      </c>
      <c r="C234" s="23" t="s">
        <v>143</v>
      </c>
      <c r="D234" s="21" t="s">
        <v>29</v>
      </c>
      <c r="E234" s="37">
        <v>220</v>
      </c>
      <c r="F234" s="27">
        <v>0.45</v>
      </c>
      <c r="G234" s="82">
        <f t="shared" si="5"/>
        <v>99</v>
      </c>
    </row>
    <row r="235" spans="1:7" s="20" customFormat="1" ht="30.75" customHeight="1">
      <c r="A235" s="58" t="s">
        <v>210</v>
      </c>
      <c r="B235" s="36" t="s">
        <v>31</v>
      </c>
      <c r="C235" s="23" t="s">
        <v>144</v>
      </c>
      <c r="D235" s="21" t="s">
        <v>29</v>
      </c>
      <c r="E235" s="37">
        <v>220</v>
      </c>
      <c r="F235" s="42">
        <v>0.5</v>
      </c>
      <c r="G235" s="82">
        <f t="shared" si="5"/>
        <v>110</v>
      </c>
    </row>
    <row r="236" spans="1:7" s="20" customFormat="1" ht="29.25" customHeight="1">
      <c r="A236" s="58" t="s">
        <v>211</v>
      </c>
      <c r="B236" s="36" t="s">
        <v>66</v>
      </c>
      <c r="C236" s="68" t="s">
        <v>272</v>
      </c>
      <c r="D236" s="21" t="s">
        <v>53</v>
      </c>
      <c r="E236" s="37">
        <v>30</v>
      </c>
      <c r="F236" s="42">
        <v>0.6</v>
      </c>
      <c r="G236" s="82">
        <f t="shared" si="5"/>
        <v>18</v>
      </c>
    </row>
    <row r="237" spans="1:7" s="20" customFormat="1" ht="29.25" customHeight="1">
      <c r="A237" s="58" t="s">
        <v>212</v>
      </c>
      <c r="B237" s="36" t="s">
        <v>32</v>
      </c>
      <c r="C237" s="23" t="s">
        <v>145</v>
      </c>
      <c r="D237" s="21" t="s">
        <v>29</v>
      </c>
      <c r="E237" s="37">
        <v>32</v>
      </c>
      <c r="F237" s="42">
        <v>0.65</v>
      </c>
      <c r="G237" s="82">
        <f t="shared" si="5"/>
        <v>20.8</v>
      </c>
    </row>
    <row r="238" spans="1:7" s="20" customFormat="1" ht="28.5" customHeight="1">
      <c r="A238" s="58" t="s">
        <v>213</v>
      </c>
      <c r="B238" s="36" t="s">
        <v>18</v>
      </c>
      <c r="C238" s="23" t="s">
        <v>150</v>
      </c>
      <c r="D238" s="21" t="s">
        <v>11</v>
      </c>
      <c r="E238" s="37">
        <v>2000</v>
      </c>
      <c r="F238" s="42">
        <v>0.35</v>
      </c>
      <c r="G238" s="82">
        <f t="shared" si="5"/>
        <v>700</v>
      </c>
    </row>
    <row r="239" spans="1:7" s="20" customFormat="1" ht="37.5" customHeight="1">
      <c r="A239" s="58" t="s">
        <v>214</v>
      </c>
      <c r="B239" s="36" t="s">
        <v>15</v>
      </c>
      <c r="C239" s="23" t="s">
        <v>149</v>
      </c>
      <c r="D239" s="21" t="s">
        <v>11</v>
      </c>
      <c r="E239" s="37">
        <v>100</v>
      </c>
      <c r="F239" s="42">
        <v>1.3</v>
      </c>
      <c r="G239" s="82">
        <f t="shared" si="5"/>
        <v>130</v>
      </c>
    </row>
    <row r="240" spans="1:7" s="20" customFormat="1" ht="26.25" customHeight="1">
      <c r="A240" s="58" t="s">
        <v>215</v>
      </c>
      <c r="B240" s="36" t="s">
        <v>17</v>
      </c>
      <c r="C240" s="23" t="s">
        <v>152</v>
      </c>
      <c r="D240" s="21" t="s">
        <v>7</v>
      </c>
      <c r="E240" s="37">
        <v>200</v>
      </c>
      <c r="F240" s="27">
        <v>0.6</v>
      </c>
      <c r="G240" s="82">
        <f t="shared" si="5"/>
        <v>120</v>
      </c>
    </row>
    <row r="241" spans="1:7" s="20" customFormat="1" ht="27.75" customHeight="1">
      <c r="A241" s="58" t="s">
        <v>216</v>
      </c>
      <c r="B241" s="122" t="s">
        <v>67</v>
      </c>
      <c r="C241" s="108" t="s">
        <v>151</v>
      </c>
      <c r="D241" s="19" t="s">
        <v>7</v>
      </c>
      <c r="E241" s="81">
        <v>100</v>
      </c>
      <c r="F241" s="82">
        <v>0.2</v>
      </c>
      <c r="G241" s="82">
        <f t="shared" si="5"/>
        <v>20</v>
      </c>
    </row>
    <row r="242" spans="1:7" s="20" customFormat="1" ht="15" customHeight="1">
      <c r="A242" s="58" t="s">
        <v>217</v>
      </c>
      <c r="B242" s="130" t="s">
        <v>54</v>
      </c>
      <c r="C242" s="131">
        <v>116</v>
      </c>
      <c r="D242" s="132" t="s">
        <v>55</v>
      </c>
      <c r="E242" s="132">
        <v>20</v>
      </c>
      <c r="F242" s="82">
        <v>1.8</v>
      </c>
      <c r="G242" s="82">
        <f t="shared" si="5"/>
        <v>36</v>
      </c>
    </row>
    <row r="243" spans="1:7" s="20" customFormat="1" ht="15" customHeight="1">
      <c r="A243" s="58" t="s">
        <v>218</v>
      </c>
      <c r="B243" s="122" t="s">
        <v>56</v>
      </c>
      <c r="C243" s="68" t="s">
        <v>169</v>
      </c>
      <c r="D243" s="19" t="s">
        <v>55</v>
      </c>
      <c r="E243" s="81">
        <v>20</v>
      </c>
      <c r="F243" s="82">
        <v>1.8</v>
      </c>
      <c r="G243" s="82">
        <f t="shared" si="5"/>
        <v>36</v>
      </c>
    </row>
    <row r="244" spans="1:7" s="20" customFormat="1" ht="15" customHeight="1">
      <c r="A244" s="58" t="s">
        <v>219</v>
      </c>
      <c r="B244" s="40" t="s">
        <v>42</v>
      </c>
      <c r="C244" s="41" t="s">
        <v>44</v>
      </c>
      <c r="D244" s="24" t="s">
        <v>7</v>
      </c>
      <c r="E244" s="10">
        <v>6</v>
      </c>
      <c r="F244" s="26">
        <v>1.6</v>
      </c>
      <c r="G244" s="82">
        <f t="shared" si="5"/>
        <v>9.600000000000001</v>
      </c>
    </row>
    <row r="245" spans="1:7" s="20" customFormat="1" ht="29.25" customHeight="1">
      <c r="A245" s="58" t="s">
        <v>220</v>
      </c>
      <c r="B245" s="36" t="s">
        <v>37</v>
      </c>
      <c r="C245" s="23" t="s">
        <v>163</v>
      </c>
      <c r="D245" s="21" t="s">
        <v>57</v>
      </c>
      <c r="E245" s="37">
        <v>2</v>
      </c>
      <c r="F245" s="42">
        <v>50</v>
      </c>
      <c r="G245" s="82">
        <f t="shared" si="5"/>
        <v>100</v>
      </c>
    </row>
    <row r="246" spans="1:7" s="20" customFormat="1" ht="28.5" customHeight="1">
      <c r="A246" s="58" t="s">
        <v>260</v>
      </c>
      <c r="B246" s="40" t="s">
        <v>280</v>
      </c>
      <c r="C246" s="41" t="s">
        <v>147</v>
      </c>
      <c r="D246" s="21" t="s">
        <v>29</v>
      </c>
      <c r="E246" s="10">
        <v>240</v>
      </c>
      <c r="F246" s="42">
        <v>1.7</v>
      </c>
      <c r="G246" s="82">
        <f t="shared" si="5"/>
        <v>408</v>
      </c>
    </row>
    <row r="247" spans="1:7" s="20" customFormat="1" ht="39.75" customHeight="1">
      <c r="A247" s="58" t="s">
        <v>261</v>
      </c>
      <c r="B247" s="36" t="s">
        <v>36</v>
      </c>
      <c r="C247" s="23" t="s">
        <v>159</v>
      </c>
      <c r="D247" s="21" t="s">
        <v>29</v>
      </c>
      <c r="E247" s="37">
        <v>25</v>
      </c>
      <c r="F247" s="42">
        <v>1.3</v>
      </c>
      <c r="G247" s="82">
        <f t="shared" si="5"/>
        <v>32.5</v>
      </c>
    </row>
    <row r="248" spans="1:7" s="20" customFormat="1" ht="30.75" customHeight="1">
      <c r="A248" s="58" t="s">
        <v>262</v>
      </c>
      <c r="B248" s="40" t="s">
        <v>25</v>
      </c>
      <c r="C248" s="23" t="s">
        <v>164</v>
      </c>
      <c r="D248" s="24" t="s">
        <v>7</v>
      </c>
      <c r="E248" s="10">
        <v>5</v>
      </c>
      <c r="F248" s="26">
        <v>13</v>
      </c>
      <c r="G248" s="82">
        <f t="shared" si="5"/>
        <v>65</v>
      </c>
    </row>
    <row r="249" spans="1:7" s="20" customFormat="1" ht="15" customHeight="1">
      <c r="A249" s="58" t="s">
        <v>263</v>
      </c>
      <c r="B249" s="40" t="s">
        <v>26</v>
      </c>
      <c r="C249" s="41" t="s">
        <v>165</v>
      </c>
      <c r="D249" s="24" t="s">
        <v>7</v>
      </c>
      <c r="E249" s="10">
        <v>30</v>
      </c>
      <c r="F249" s="26">
        <v>9</v>
      </c>
      <c r="G249" s="82">
        <f t="shared" si="5"/>
        <v>270</v>
      </c>
    </row>
    <row r="250" spans="1:7" s="20" customFormat="1" ht="30" customHeight="1">
      <c r="A250" s="58" t="s">
        <v>264</v>
      </c>
      <c r="B250" s="40" t="s">
        <v>35</v>
      </c>
      <c r="C250" s="41" t="s">
        <v>155</v>
      </c>
      <c r="D250" s="21" t="s">
        <v>29</v>
      </c>
      <c r="E250" s="37">
        <v>20</v>
      </c>
      <c r="F250" s="42">
        <v>2</v>
      </c>
      <c r="G250" s="82">
        <f t="shared" si="5"/>
        <v>40</v>
      </c>
    </row>
    <row r="251" spans="1:7" s="20" customFormat="1" ht="23.25" customHeight="1">
      <c r="A251" s="58" t="s">
        <v>265</v>
      </c>
      <c r="B251" s="65" t="s">
        <v>61</v>
      </c>
      <c r="C251" s="21" t="s">
        <v>171</v>
      </c>
      <c r="D251" s="21" t="s">
        <v>57</v>
      </c>
      <c r="E251" s="37">
        <v>5</v>
      </c>
      <c r="F251" s="82">
        <v>0.7</v>
      </c>
      <c r="G251" s="82">
        <f t="shared" si="5"/>
        <v>3.5</v>
      </c>
    </row>
    <row r="252" spans="1:7" s="20" customFormat="1" ht="15" customHeight="1">
      <c r="A252" s="58" t="s">
        <v>266</v>
      </c>
      <c r="B252" s="65" t="s">
        <v>63</v>
      </c>
      <c r="C252" s="21" t="s">
        <v>174</v>
      </c>
      <c r="D252" s="21" t="s">
        <v>57</v>
      </c>
      <c r="E252" s="81">
        <v>10</v>
      </c>
      <c r="F252" s="82">
        <v>1.45</v>
      </c>
      <c r="G252" s="82">
        <f t="shared" si="5"/>
        <v>14.5</v>
      </c>
    </row>
    <row r="253" spans="1:7" s="20" customFormat="1" ht="27" customHeight="1">
      <c r="A253" s="58" t="s">
        <v>275</v>
      </c>
      <c r="B253" s="133" t="s">
        <v>24</v>
      </c>
      <c r="C253" s="134" t="s">
        <v>158</v>
      </c>
      <c r="D253" s="71" t="s">
        <v>10</v>
      </c>
      <c r="E253" s="72">
        <v>20</v>
      </c>
      <c r="F253" s="42">
        <v>8</v>
      </c>
      <c r="G253" s="82">
        <f t="shared" si="5"/>
        <v>160</v>
      </c>
    </row>
    <row r="254" spans="1:11" s="20" customFormat="1" ht="15" customHeight="1">
      <c r="A254" s="389" t="s">
        <v>6</v>
      </c>
      <c r="B254" s="382"/>
      <c r="C254" s="382"/>
      <c r="D254" s="382"/>
      <c r="E254" s="382"/>
      <c r="F254" s="383"/>
      <c r="G254" s="64">
        <f>SUM(G231:G253)</f>
        <v>3317.9</v>
      </c>
      <c r="K254" s="45"/>
    </row>
    <row r="255" spans="1:11" s="20" customFormat="1" ht="15" customHeight="1">
      <c r="A255" s="58"/>
      <c r="B255" s="59"/>
      <c r="C255" s="59"/>
      <c r="D255" s="61"/>
      <c r="E255" s="62"/>
      <c r="F255" s="110" t="s">
        <v>64</v>
      </c>
      <c r="G255" s="82">
        <f>G254*0.23</f>
        <v>763.1170000000001</v>
      </c>
      <c r="K255" s="45"/>
    </row>
    <row r="256" spans="1:11" s="20" customFormat="1" ht="15" customHeight="1">
      <c r="A256" s="58"/>
      <c r="B256" s="59"/>
      <c r="C256" s="59"/>
      <c r="D256" s="61"/>
      <c r="E256" s="62"/>
      <c r="F256" s="94" t="s">
        <v>222</v>
      </c>
      <c r="G256" s="64">
        <f>SUM(G254:G255)</f>
        <v>4081.0170000000003</v>
      </c>
      <c r="J256" s="390" t="s">
        <v>278</v>
      </c>
      <c r="K256" s="390"/>
    </row>
    <row r="257" spans="1:11" s="135" customFormat="1" ht="21" customHeight="1">
      <c r="A257" s="58"/>
      <c r="B257" s="389" t="s">
        <v>245</v>
      </c>
      <c r="C257" s="396"/>
      <c r="D257" s="397"/>
      <c r="E257" s="397"/>
      <c r="F257" s="398"/>
      <c r="G257" s="92">
        <f>G256+G228+G221+G212+G131+G82+G39</f>
        <v>85032.48300000001</v>
      </c>
      <c r="J257" s="187">
        <f>G82+G131+G212+G228+G256</f>
        <v>57909.999</v>
      </c>
      <c r="K257" s="185" t="s">
        <v>258</v>
      </c>
    </row>
    <row r="258" spans="1:11" s="20" customFormat="1" ht="24.75" customHeight="1">
      <c r="A258" s="384" t="s">
        <v>223</v>
      </c>
      <c r="B258" s="385"/>
      <c r="C258" s="385"/>
      <c r="D258" s="385"/>
      <c r="E258" s="385"/>
      <c r="F258" s="385"/>
      <c r="G258" s="386"/>
      <c r="J258" s="45"/>
      <c r="K258" s="45"/>
    </row>
    <row r="259" spans="1:10" s="20" customFormat="1" ht="21" customHeight="1">
      <c r="A259" s="10">
        <v>218</v>
      </c>
      <c r="B259" s="36" t="s">
        <v>30</v>
      </c>
      <c r="C259" s="68" t="s">
        <v>143</v>
      </c>
      <c r="D259" s="21" t="s">
        <v>29</v>
      </c>
      <c r="E259" s="37">
        <v>3192</v>
      </c>
      <c r="F259" s="27">
        <v>0.45</v>
      </c>
      <c r="G259" s="27">
        <f>E259*F259</f>
        <v>1436.4</v>
      </c>
      <c r="J259" s="45"/>
    </row>
    <row r="260" spans="1:7" s="20" customFormat="1" ht="28.5" customHeight="1">
      <c r="A260" s="10">
        <v>219</v>
      </c>
      <c r="B260" s="40" t="s">
        <v>31</v>
      </c>
      <c r="C260" s="41" t="s">
        <v>144</v>
      </c>
      <c r="D260" s="21" t="s">
        <v>29</v>
      </c>
      <c r="E260" s="37">
        <v>2308</v>
      </c>
      <c r="F260" s="27">
        <v>0.5</v>
      </c>
      <c r="G260" s="27">
        <f aca="true" t="shared" si="6" ref="G260:G285">E260*F260</f>
        <v>1154</v>
      </c>
    </row>
    <row r="261" spans="1:16" s="20" customFormat="1" ht="30" customHeight="1">
      <c r="A261" s="10">
        <v>220</v>
      </c>
      <c r="B261" s="40" t="s">
        <v>32</v>
      </c>
      <c r="C261" s="41" t="s">
        <v>145</v>
      </c>
      <c r="D261" s="21" t="s">
        <v>29</v>
      </c>
      <c r="E261" s="37">
        <v>960</v>
      </c>
      <c r="F261" s="42">
        <v>0.65</v>
      </c>
      <c r="G261" s="27">
        <f t="shared" si="6"/>
        <v>624</v>
      </c>
      <c r="P261" s="45"/>
    </row>
    <row r="262" spans="1:16" s="20" customFormat="1" ht="30" customHeight="1">
      <c r="A262" s="10">
        <v>221</v>
      </c>
      <c r="B262" s="40" t="s">
        <v>33</v>
      </c>
      <c r="C262" s="68" t="s">
        <v>146</v>
      </c>
      <c r="D262" s="21" t="s">
        <v>29</v>
      </c>
      <c r="E262" s="37">
        <v>644</v>
      </c>
      <c r="F262" s="42">
        <v>0.6</v>
      </c>
      <c r="G262" s="27">
        <f t="shared" si="6"/>
        <v>386.4</v>
      </c>
      <c r="P262" s="45"/>
    </row>
    <row r="263" spans="1:16" s="20" customFormat="1" ht="30" customHeight="1">
      <c r="A263" s="10">
        <v>222</v>
      </c>
      <c r="B263" s="40" t="s">
        <v>280</v>
      </c>
      <c r="C263" s="41" t="s">
        <v>147</v>
      </c>
      <c r="D263" s="21" t="s">
        <v>29</v>
      </c>
      <c r="E263" s="37">
        <v>1416</v>
      </c>
      <c r="F263" s="42">
        <v>1.2</v>
      </c>
      <c r="G263" s="27">
        <f t="shared" si="6"/>
        <v>1699.2</v>
      </c>
      <c r="P263" s="45"/>
    </row>
    <row r="264" spans="1:7" s="20" customFormat="1" ht="28.5" customHeight="1">
      <c r="A264" s="10">
        <v>223</v>
      </c>
      <c r="B264" s="44" t="s">
        <v>34</v>
      </c>
      <c r="C264" s="41" t="s">
        <v>148</v>
      </c>
      <c r="D264" s="21" t="s">
        <v>29</v>
      </c>
      <c r="E264" s="37">
        <v>1087</v>
      </c>
      <c r="F264" s="42">
        <v>2.3</v>
      </c>
      <c r="G264" s="27">
        <f t="shared" si="6"/>
        <v>2500.1</v>
      </c>
    </row>
    <row r="265" spans="1:7" s="20" customFormat="1" ht="30" customHeight="1">
      <c r="A265" s="10">
        <v>224</v>
      </c>
      <c r="B265" s="36" t="s">
        <v>15</v>
      </c>
      <c r="C265" s="68" t="s">
        <v>149</v>
      </c>
      <c r="D265" s="21" t="s">
        <v>11</v>
      </c>
      <c r="E265" s="37">
        <v>1995</v>
      </c>
      <c r="F265" s="42">
        <v>1.3</v>
      </c>
      <c r="G265" s="27">
        <f t="shared" si="6"/>
        <v>2593.5</v>
      </c>
    </row>
    <row r="266" spans="1:7" s="20" customFormat="1" ht="29.25" customHeight="1">
      <c r="A266" s="10">
        <v>225</v>
      </c>
      <c r="B266" s="36" t="s">
        <v>18</v>
      </c>
      <c r="C266" s="41" t="s">
        <v>150</v>
      </c>
      <c r="D266" s="21" t="s">
        <v>11</v>
      </c>
      <c r="E266" s="37">
        <v>11430</v>
      </c>
      <c r="F266" s="27">
        <v>0.35</v>
      </c>
      <c r="G266" s="27">
        <f t="shared" si="6"/>
        <v>4000.4999999999995</v>
      </c>
    </row>
    <row r="267" spans="1:7" s="20" customFormat="1" ht="30.75" customHeight="1">
      <c r="A267" s="10">
        <v>226</v>
      </c>
      <c r="B267" s="36" t="s">
        <v>16</v>
      </c>
      <c r="C267" s="41" t="s">
        <v>151</v>
      </c>
      <c r="D267" s="21" t="s">
        <v>7</v>
      </c>
      <c r="E267" s="37">
        <v>457</v>
      </c>
      <c r="F267" s="42">
        <v>0.2</v>
      </c>
      <c r="G267" s="27">
        <f t="shared" si="6"/>
        <v>91.4</v>
      </c>
    </row>
    <row r="268" spans="1:7" s="20" customFormat="1" ht="28.5" customHeight="1">
      <c r="A268" s="10">
        <v>227</v>
      </c>
      <c r="B268" s="36" t="s">
        <v>17</v>
      </c>
      <c r="C268" s="68" t="s">
        <v>152</v>
      </c>
      <c r="D268" s="21" t="s">
        <v>7</v>
      </c>
      <c r="E268" s="37">
        <v>791</v>
      </c>
      <c r="F268" s="27">
        <v>0.6</v>
      </c>
      <c r="G268" s="27">
        <f t="shared" si="6"/>
        <v>474.59999999999997</v>
      </c>
    </row>
    <row r="269" spans="1:7" s="20" customFormat="1" ht="29.25" customHeight="1">
      <c r="A269" s="10">
        <v>228</v>
      </c>
      <c r="B269" s="36" t="s">
        <v>13</v>
      </c>
      <c r="C269" s="41" t="s">
        <v>153</v>
      </c>
      <c r="D269" s="21" t="s">
        <v>8</v>
      </c>
      <c r="E269" s="37">
        <v>1025</v>
      </c>
      <c r="F269" s="42">
        <v>2.3</v>
      </c>
      <c r="G269" s="27">
        <f t="shared" si="6"/>
        <v>2357.5</v>
      </c>
    </row>
    <row r="270" spans="1:7" s="20" customFormat="1" ht="28.5" customHeight="1">
      <c r="A270" s="10">
        <v>229</v>
      </c>
      <c r="B270" s="36" t="s">
        <v>12</v>
      </c>
      <c r="C270" s="41" t="s">
        <v>154</v>
      </c>
      <c r="D270" s="21" t="s">
        <v>8</v>
      </c>
      <c r="E270" s="37">
        <v>1260</v>
      </c>
      <c r="F270" s="42">
        <v>1.25</v>
      </c>
      <c r="G270" s="27">
        <f t="shared" si="6"/>
        <v>1575</v>
      </c>
    </row>
    <row r="271" spans="1:7" s="20" customFormat="1" ht="30" customHeight="1">
      <c r="A271" s="10">
        <v>230</v>
      </c>
      <c r="B271" s="40" t="s">
        <v>35</v>
      </c>
      <c r="C271" s="68" t="s">
        <v>155</v>
      </c>
      <c r="D271" s="21" t="s">
        <v>29</v>
      </c>
      <c r="E271" s="37">
        <v>151</v>
      </c>
      <c r="F271" s="27">
        <v>2</v>
      </c>
      <c r="G271" s="27">
        <f t="shared" si="6"/>
        <v>302</v>
      </c>
    </row>
    <row r="272" spans="1:7" s="20" customFormat="1" ht="18" customHeight="1">
      <c r="A272" s="10">
        <v>231</v>
      </c>
      <c r="B272" s="40" t="s">
        <v>19</v>
      </c>
      <c r="C272" s="41" t="s">
        <v>156</v>
      </c>
      <c r="D272" s="24" t="s">
        <v>7</v>
      </c>
      <c r="E272" s="37">
        <v>246</v>
      </c>
      <c r="F272" s="27">
        <v>0.5</v>
      </c>
      <c r="G272" s="27">
        <f t="shared" si="6"/>
        <v>123</v>
      </c>
    </row>
    <row r="273" spans="1:7" s="20" customFormat="1" ht="24.75" customHeight="1">
      <c r="A273" s="10">
        <v>232</v>
      </c>
      <c r="B273" s="83" t="s">
        <v>224</v>
      </c>
      <c r="C273" s="41" t="s">
        <v>157</v>
      </c>
      <c r="D273" s="21" t="s">
        <v>9</v>
      </c>
      <c r="E273" s="37">
        <v>92</v>
      </c>
      <c r="F273" s="42">
        <v>1</v>
      </c>
      <c r="G273" s="27">
        <f t="shared" si="6"/>
        <v>92</v>
      </c>
    </row>
    <row r="274" spans="1:7" s="20" customFormat="1" ht="29.25" customHeight="1">
      <c r="A274" s="10">
        <v>233</v>
      </c>
      <c r="B274" s="36" t="s">
        <v>24</v>
      </c>
      <c r="C274" s="68" t="s">
        <v>158</v>
      </c>
      <c r="D274" s="21" t="s">
        <v>10</v>
      </c>
      <c r="E274" s="37">
        <v>274</v>
      </c>
      <c r="F274" s="42">
        <v>8</v>
      </c>
      <c r="G274" s="27">
        <f t="shared" si="6"/>
        <v>2192</v>
      </c>
    </row>
    <row r="275" spans="1:7" s="20" customFormat="1" ht="28.5" customHeight="1">
      <c r="A275" s="10">
        <v>234</v>
      </c>
      <c r="B275" s="36" t="s">
        <v>36</v>
      </c>
      <c r="C275" s="41" t="s">
        <v>159</v>
      </c>
      <c r="D275" s="21" t="s">
        <v>29</v>
      </c>
      <c r="E275" s="37">
        <v>578</v>
      </c>
      <c r="F275" s="42">
        <v>1.3</v>
      </c>
      <c r="G275" s="27">
        <f t="shared" si="6"/>
        <v>751.4</v>
      </c>
    </row>
    <row r="276" spans="1:7" s="20" customFormat="1" ht="30" customHeight="1">
      <c r="A276" s="10">
        <v>235</v>
      </c>
      <c r="B276" s="40" t="s">
        <v>23</v>
      </c>
      <c r="C276" s="41" t="s">
        <v>160</v>
      </c>
      <c r="D276" s="24" t="s">
        <v>7</v>
      </c>
      <c r="E276" s="37">
        <v>194</v>
      </c>
      <c r="F276" s="27">
        <v>2</v>
      </c>
      <c r="G276" s="27">
        <f t="shared" si="6"/>
        <v>388</v>
      </c>
    </row>
    <row r="277" spans="1:7" s="20" customFormat="1" ht="19.5" customHeight="1">
      <c r="A277" s="10">
        <v>236</v>
      </c>
      <c r="B277" s="40" t="s">
        <v>43</v>
      </c>
      <c r="C277" s="68" t="s">
        <v>161</v>
      </c>
      <c r="D277" s="24" t="s">
        <v>7</v>
      </c>
      <c r="E277" s="37">
        <v>74</v>
      </c>
      <c r="F277" s="26">
        <v>1</v>
      </c>
      <c r="G277" s="27">
        <f t="shared" si="6"/>
        <v>74</v>
      </c>
    </row>
    <row r="278" spans="1:7" s="20" customFormat="1" ht="27" customHeight="1">
      <c r="A278" s="10">
        <v>237</v>
      </c>
      <c r="B278" s="40" t="s">
        <v>37</v>
      </c>
      <c r="C278" s="41" t="s">
        <v>163</v>
      </c>
      <c r="D278" s="24" t="s">
        <v>7</v>
      </c>
      <c r="E278" s="37">
        <v>43</v>
      </c>
      <c r="F278" s="26">
        <v>50</v>
      </c>
      <c r="G278" s="27">
        <f t="shared" si="6"/>
        <v>2150</v>
      </c>
    </row>
    <row r="279" spans="1:7" s="20" customFormat="1" ht="15" customHeight="1">
      <c r="A279" s="10">
        <v>238</v>
      </c>
      <c r="B279" s="40" t="s">
        <v>65</v>
      </c>
      <c r="C279" s="41" t="s">
        <v>162</v>
      </c>
      <c r="D279" s="24" t="s">
        <v>7</v>
      </c>
      <c r="E279" s="37">
        <v>104</v>
      </c>
      <c r="F279" s="26">
        <v>2.5</v>
      </c>
      <c r="G279" s="27">
        <f t="shared" si="6"/>
        <v>260</v>
      </c>
    </row>
    <row r="280" spans="1:7" s="20" customFormat="1" ht="27.75" customHeight="1">
      <c r="A280" s="10">
        <v>239</v>
      </c>
      <c r="B280" s="40" t="s">
        <v>25</v>
      </c>
      <c r="C280" s="68" t="s">
        <v>164</v>
      </c>
      <c r="D280" s="24" t="s">
        <v>7</v>
      </c>
      <c r="E280" s="37">
        <v>26</v>
      </c>
      <c r="F280" s="26">
        <v>13</v>
      </c>
      <c r="G280" s="27">
        <f t="shared" si="6"/>
        <v>338</v>
      </c>
    </row>
    <row r="281" spans="1:7" s="20" customFormat="1" ht="18.75" customHeight="1">
      <c r="A281" s="10">
        <v>240</v>
      </c>
      <c r="B281" s="40" t="s">
        <v>26</v>
      </c>
      <c r="C281" s="41" t="s">
        <v>165</v>
      </c>
      <c r="D281" s="24" t="s">
        <v>7</v>
      </c>
      <c r="E281" s="37">
        <v>25</v>
      </c>
      <c r="F281" s="26">
        <v>9</v>
      </c>
      <c r="G281" s="27">
        <f t="shared" si="6"/>
        <v>225</v>
      </c>
    </row>
    <row r="282" spans="1:7" s="20" customFormat="1" ht="18" customHeight="1">
      <c r="A282" s="10">
        <v>241</v>
      </c>
      <c r="B282" s="40" t="s">
        <v>42</v>
      </c>
      <c r="C282" s="41" t="s">
        <v>44</v>
      </c>
      <c r="D282" s="24" t="s">
        <v>7</v>
      </c>
      <c r="E282" s="37">
        <v>117</v>
      </c>
      <c r="F282" s="26">
        <v>1.6</v>
      </c>
      <c r="G282" s="27">
        <f t="shared" si="6"/>
        <v>187.20000000000002</v>
      </c>
    </row>
    <row r="283" spans="1:7" s="20" customFormat="1" ht="17.25" customHeight="1">
      <c r="A283" s="10">
        <v>242</v>
      </c>
      <c r="B283" s="22" t="s">
        <v>50</v>
      </c>
      <c r="C283" s="68" t="s">
        <v>45</v>
      </c>
      <c r="D283" s="24" t="s">
        <v>7</v>
      </c>
      <c r="E283" s="37">
        <v>104</v>
      </c>
      <c r="F283" s="26">
        <v>1.5</v>
      </c>
      <c r="G283" s="27">
        <f t="shared" si="6"/>
        <v>156</v>
      </c>
    </row>
    <row r="284" spans="1:7" s="20" customFormat="1" ht="19.5" customHeight="1">
      <c r="A284" s="10">
        <v>243</v>
      </c>
      <c r="B284" s="15" t="s">
        <v>101</v>
      </c>
      <c r="C284" s="41" t="s">
        <v>273</v>
      </c>
      <c r="D284" s="24" t="s">
        <v>7</v>
      </c>
      <c r="E284" s="37">
        <v>3140</v>
      </c>
      <c r="F284" s="26">
        <v>1</v>
      </c>
      <c r="G284" s="27">
        <f t="shared" si="6"/>
        <v>3140</v>
      </c>
    </row>
    <row r="285" spans="1:7" s="20" customFormat="1" ht="18" customHeight="1">
      <c r="A285" s="10">
        <v>244</v>
      </c>
      <c r="B285" s="15" t="s">
        <v>98</v>
      </c>
      <c r="C285" s="41" t="s">
        <v>274</v>
      </c>
      <c r="D285" s="24" t="s">
        <v>10</v>
      </c>
      <c r="E285" s="37">
        <v>2100</v>
      </c>
      <c r="F285" s="27">
        <v>1.8</v>
      </c>
      <c r="G285" s="27">
        <f t="shared" si="6"/>
        <v>3780</v>
      </c>
    </row>
    <row r="286" spans="1:7" s="20" customFormat="1" ht="15" customHeight="1">
      <c r="A286" s="136"/>
      <c r="B286" s="47"/>
      <c r="C286" s="47"/>
      <c r="D286" s="49"/>
      <c r="E286" s="50"/>
      <c r="F286" s="144" t="s">
        <v>6</v>
      </c>
      <c r="G286" s="92">
        <f>SUM(G259:G285)</f>
        <v>33051.2</v>
      </c>
    </row>
    <row r="287" spans="1:7" s="20" customFormat="1" ht="15" customHeight="1">
      <c r="A287" s="137"/>
      <c r="B287" s="54"/>
      <c r="C287" s="54"/>
      <c r="D287" s="55"/>
      <c r="E287" s="56"/>
      <c r="F287" s="57" t="s">
        <v>41</v>
      </c>
      <c r="G287" s="42">
        <f>0.23*G286</f>
        <v>7601.776</v>
      </c>
    </row>
    <row r="288" spans="1:7" s="20" customFormat="1" ht="15" customHeight="1">
      <c r="A288" s="138"/>
      <c r="B288" s="59"/>
      <c r="C288" s="59"/>
      <c r="D288" s="61"/>
      <c r="E288" s="62"/>
      <c r="F288" s="63" t="s">
        <v>221</v>
      </c>
      <c r="G288" s="64">
        <f>SUM(G286:G287)</f>
        <v>40652.975999999995</v>
      </c>
    </row>
    <row r="289" spans="1:7" s="20" customFormat="1" ht="24.75" customHeight="1">
      <c r="A289" s="384" t="s">
        <v>225</v>
      </c>
      <c r="B289" s="385"/>
      <c r="C289" s="385"/>
      <c r="D289" s="385"/>
      <c r="E289" s="385"/>
      <c r="F289" s="385"/>
      <c r="G289" s="386"/>
    </row>
    <row r="290" spans="1:7" s="20" customFormat="1" ht="19.5" customHeight="1">
      <c r="A290" s="10">
        <v>245</v>
      </c>
      <c r="B290" s="36" t="s">
        <v>30</v>
      </c>
      <c r="C290" s="68" t="s">
        <v>143</v>
      </c>
      <c r="D290" s="21" t="s">
        <v>29</v>
      </c>
      <c r="E290" s="37">
        <v>2040</v>
      </c>
      <c r="F290" s="27">
        <v>0.45</v>
      </c>
      <c r="G290" s="27">
        <f>E290*F290</f>
        <v>918</v>
      </c>
    </row>
    <row r="291" spans="1:7" s="20" customFormat="1" ht="30" customHeight="1">
      <c r="A291" s="10">
        <v>246</v>
      </c>
      <c r="B291" s="40" t="s">
        <v>31</v>
      </c>
      <c r="C291" s="41" t="s">
        <v>144</v>
      </c>
      <c r="D291" s="21" t="s">
        <v>29</v>
      </c>
      <c r="E291" s="37">
        <v>1900</v>
      </c>
      <c r="F291" s="27">
        <v>0.5</v>
      </c>
      <c r="G291" s="27">
        <f aca="true" t="shared" si="7" ref="G291:G315">E291*F291</f>
        <v>950</v>
      </c>
    </row>
    <row r="292" spans="1:7" s="20" customFormat="1" ht="27.75" customHeight="1">
      <c r="A292" s="10">
        <v>247</v>
      </c>
      <c r="B292" s="40" t="s">
        <v>32</v>
      </c>
      <c r="C292" s="41" t="s">
        <v>145</v>
      </c>
      <c r="D292" s="21" t="s">
        <v>29</v>
      </c>
      <c r="E292" s="37">
        <v>516</v>
      </c>
      <c r="F292" s="42">
        <v>0.65</v>
      </c>
      <c r="G292" s="27">
        <f t="shared" si="7"/>
        <v>335.40000000000003</v>
      </c>
    </row>
    <row r="293" spans="1:7" s="20" customFormat="1" ht="29.25" customHeight="1">
      <c r="A293" s="10">
        <v>248</v>
      </c>
      <c r="B293" s="40" t="s">
        <v>33</v>
      </c>
      <c r="C293" s="68" t="s">
        <v>146</v>
      </c>
      <c r="D293" s="21" t="s">
        <v>29</v>
      </c>
      <c r="E293" s="37">
        <v>208</v>
      </c>
      <c r="F293" s="42">
        <v>0.6</v>
      </c>
      <c r="G293" s="27">
        <f t="shared" si="7"/>
        <v>124.8</v>
      </c>
    </row>
    <row r="294" spans="1:7" s="20" customFormat="1" ht="29.25" customHeight="1">
      <c r="A294" s="10">
        <v>249</v>
      </c>
      <c r="B294" s="40" t="s">
        <v>280</v>
      </c>
      <c r="C294" s="41" t="s">
        <v>147</v>
      </c>
      <c r="D294" s="21" t="s">
        <v>29</v>
      </c>
      <c r="E294" s="37">
        <v>1008</v>
      </c>
      <c r="F294" s="42">
        <v>1.2</v>
      </c>
      <c r="G294" s="27">
        <f t="shared" si="7"/>
        <v>1209.6</v>
      </c>
    </row>
    <row r="295" spans="1:7" s="20" customFormat="1" ht="27.75" customHeight="1">
      <c r="A295" s="10">
        <v>250</v>
      </c>
      <c r="B295" s="190" t="s">
        <v>34</v>
      </c>
      <c r="C295" s="41" t="s">
        <v>148</v>
      </c>
      <c r="D295" s="21" t="s">
        <v>29</v>
      </c>
      <c r="E295" s="37">
        <v>747</v>
      </c>
      <c r="F295" s="42">
        <v>2.3</v>
      </c>
      <c r="G295" s="27">
        <f t="shared" si="7"/>
        <v>1718.1</v>
      </c>
    </row>
    <row r="296" spans="1:7" s="20" customFormat="1" ht="39" customHeight="1">
      <c r="A296" s="10">
        <v>251</v>
      </c>
      <c r="B296" s="36" t="s">
        <v>15</v>
      </c>
      <c r="C296" s="68" t="s">
        <v>149</v>
      </c>
      <c r="D296" s="21" t="s">
        <v>11</v>
      </c>
      <c r="E296" s="37">
        <v>1327</v>
      </c>
      <c r="F296" s="42">
        <v>1.3</v>
      </c>
      <c r="G296" s="27">
        <f t="shared" si="7"/>
        <v>1725.1000000000001</v>
      </c>
    </row>
    <row r="297" spans="1:7" s="20" customFormat="1" ht="28.5" customHeight="1">
      <c r="A297" s="10">
        <v>252</v>
      </c>
      <c r="B297" s="36" t="s">
        <v>18</v>
      </c>
      <c r="C297" s="41" t="s">
        <v>150</v>
      </c>
      <c r="D297" s="21" t="s">
        <v>11</v>
      </c>
      <c r="E297" s="37">
        <v>10030</v>
      </c>
      <c r="F297" s="27">
        <v>0.35</v>
      </c>
      <c r="G297" s="27">
        <f t="shared" si="7"/>
        <v>3510.5</v>
      </c>
    </row>
    <row r="298" spans="1:7" s="20" customFormat="1" ht="30.75" customHeight="1">
      <c r="A298" s="10">
        <v>253</v>
      </c>
      <c r="B298" s="36" t="s">
        <v>16</v>
      </c>
      <c r="C298" s="41" t="s">
        <v>151</v>
      </c>
      <c r="D298" s="21" t="s">
        <v>7</v>
      </c>
      <c r="E298" s="37">
        <v>283</v>
      </c>
      <c r="F298" s="42">
        <v>0.2</v>
      </c>
      <c r="G298" s="27">
        <f t="shared" si="7"/>
        <v>56.6</v>
      </c>
    </row>
    <row r="299" spans="1:7" s="20" customFormat="1" ht="29.25" customHeight="1">
      <c r="A299" s="10">
        <v>254</v>
      </c>
      <c r="B299" s="36" t="s">
        <v>17</v>
      </c>
      <c r="C299" s="68" t="s">
        <v>152</v>
      </c>
      <c r="D299" s="21" t="s">
        <v>7</v>
      </c>
      <c r="E299" s="37">
        <v>444</v>
      </c>
      <c r="F299" s="27">
        <v>0.6</v>
      </c>
      <c r="G299" s="27">
        <f t="shared" si="7"/>
        <v>266.4</v>
      </c>
    </row>
    <row r="300" spans="1:7" s="20" customFormat="1" ht="31.5" customHeight="1">
      <c r="A300" s="10">
        <v>255</v>
      </c>
      <c r="B300" s="83" t="s">
        <v>13</v>
      </c>
      <c r="C300" s="41" t="s">
        <v>153</v>
      </c>
      <c r="D300" s="21" t="s">
        <v>8</v>
      </c>
      <c r="E300" s="37">
        <v>735</v>
      </c>
      <c r="F300" s="42">
        <v>2.3</v>
      </c>
      <c r="G300" s="27">
        <f t="shared" si="7"/>
        <v>1690.4999999999998</v>
      </c>
    </row>
    <row r="301" spans="1:7" s="20" customFormat="1" ht="30" customHeight="1">
      <c r="A301" s="10">
        <v>256</v>
      </c>
      <c r="B301" s="36" t="s">
        <v>12</v>
      </c>
      <c r="C301" s="41" t="s">
        <v>154</v>
      </c>
      <c r="D301" s="21" t="s">
        <v>8</v>
      </c>
      <c r="E301" s="37">
        <v>800</v>
      </c>
      <c r="F301" s="42">
        <v>1.25</v>
      </c>
      <c r="G301" s="27">
        <f t="shared" si="7"/>
        <v>1000</v>
      </c>
    </row>
    <row r="302" spans="1:7" s="20" customFormat="1" ht="27" customHeight="1">
      <c r="A302" s="10">
        <v>257</v>
      </c>
      <c r="B302" s="40" t="s">
        <v>35</v>
      </c>
      <c r="C302" s="68" t="s">
        <v>155</v>
      </c>
      <c r="D302" s="21" t="s">
        <v>29</v>
      </c>
      <c r="E302" s="37">
        <v>159</v>
      </c>
      <c r="F302" s="27">
        <v>2</v>
      </c>
      <c r="G302" s="27">
        <f t="shared" si="7"/>
        <v>318</v>
      </c>
    </row>
    <row r="303" spans="1:7" s="20" customFormat="1" ht="19.5" customHeight="1">
      <c r="A303" s="10">
        <v>258</v>
      </c>
      <c r="B303" s="40" t="s">
        <v>19</v>
      </c>
      <c r="C303" s="41" t="s">
        <v>156</v>
      </c>
      <c r="D303" s="24" t="s">
        <v>7</v>
      </c>
      <c r="E303" s="37">
        <v>257</v>
      </c>
      <c r="F303" s="27">
        <v>0.5</v>
      </c>
      <c r="G303" s="27">
        <f t="shared" si="7"/>
        <v>128.5</v>
      </c>
    </row>
    <row r="304" spans="1:7" s="20" customFormat="1" ht="28.5" customHeight="1">
      <c r="A304" s="10">
        <v>259</v>
      </c>
      <c r="B304" s="36" t="s">
        <v>22</v>
      </c>
      <c r="C304" s="41" t="s">
        <v>157</v>
      </c>
      <c r="D304" s="21" t="s">
        <v>9</v>
      </c>
      <c r="E304" s="37">
        <v>141</v>
      </c>
      <c r="F304" s="42">
        <v>1</v>
      </c>
      <c r="G304" s="27">
        <f t="shared" si="7"/>
        <v>141</v>
      </c>
    </row>
    <row r="305" spans="1:7" s="20" customFormat="1" ht="29.25" customHeight="1">
      <c r="A305" s="10">
        <v>260</v>
      </c>
      <c r="B305" s="36" t="s">
        <v>24</v>
      </c>
      <c r="C305" s="68" t="s">
        <v>158</v>
      </c>
      <c r="D305" s="21" t="s">
        <v>10</v>
      </c>
      <c r="E305" s="37">
        <v>109</v>
      </c>
      <c r="F305" s="42">
        <v>8</v>
      </c>
      <c r="G305" s="27">
        <f t="shared" si="7"/>
        <v>872</v>
      </c>
    </row>
    <row r="306" spans="1:7" s="20" customFormat="1" ht="39.75" customHeight="1">
      <c r="A306" s="10">
        <v>261</v>
      </c>
      <c r="B306" s="36" t="s">
        <v>36</v>
      </c>
      <c r="C306" s="41" t="s">
        <v>159</v>
      </c>
      <c r="D306" s="21" t="s">
        <v>29</v>
      </c>
      <c r="E306" s="37">
        <v>564</v>
      </c>
      <c r="F306" s="42">
        <v>1.3</v>
      </c>
      <c r="G306" s="27">
        <f t="shared" si="7"/>
        <v>733.2</v>
      </c>
    </row>
    <row r="307" spans="1:7" s="20" customFormat="1" ht="28.5" customHeight="1">
      <c r="A307" s="10">
        <v>262</v>
      </c>
      <c r="B307" s="40" t="s">
        <v>23</v>
      </c>
      <c r="C307" s="41" t="s">
        <v>160</v>
      </c>
      <c r="D307" s="24" t="s">
        <v>7</v>
      </c>
      <c r="E307" s="37">
        <v>138</v>
      </c>
      <c r="F307" s="27">
        <v>2</v>
      </c>
      <c r="G307" s="27">
        <f t="shared" si="7"/>
        <v>276</v>
      </c>
    </row>
    <row r="308" spans="1:7" s="20" customFormat="1" ht="19.5" customHeight="1">
      <c r="A308" s="10">
        <v>263</v>
      </c>
      <c r="B308" s="40" t="s">
        <v>43</v>
      </c>
      <c r="C308" s="68" t="s">
        <v>161</v>
      </c>
      <c r="D308" s="24" t="s">
        <v>7</v>
      </c>
      <c r="E308" s="37">
        <v>55</v>
      </c>
      <c r="F308" s="26">
        <v>1</v>
      </c>
      <c r="G308" s="27">
        <f t="shared" si="7"/>
        <v>55</v>
      </c>
    </row>
    <row r="309" spans="1:7" s="20" customFormat="1" ht="26.25" customHeight="1">
      <c r="A309" s="10">
        <v>264</v>
      </c>
      <c r="B309" s="40" t="s">
        <v>37</v>
      </c>
      <c r="C309" s="41" t="s">
        <v>163</v>
      </c>
      <c r="D309" s="24" t="s">
        <v>7</v>
      </c>
      <c r="E309" s="37">
        <v>38</v>
      </c>
      <c r="F309" s="26">
        <v>50</v>
      </c>
      <c r="G309" s="27">
        <f t="shared" si="7"/>
        <v>1900</v>
      </c>
    </row>
    <row r="310" spans="1:7" s="20" customFormat="1" ht="26.25" customHeight="1">
      <c r="A310" s="10">
        <v>265</v>
      </c>
      <c r="B310" s="40" t="s">
        <v>25</v>
      </c>
      <c r="C310" s="41" t="s">
        <v>164</v>
      </c>
      <c r="D310" s="24" t="s">
        <v>7</v>
      </c>
      <c r="E310" s="37">
        <v>32</v>
      </c>
      <c r="F310" s="26">
        <v>13</v>
      </c>
      <c r="G310" s="27">
        <f t="shared" si="7"/>
        <v>416</v>
      </c>
    </row>
    <row r="311" spans="1:7" s="20" customFormat="1" ht="22.5" customHeight="1">
      <c r="A311" s="10">
        <v>266</v>
      </c>
      <c r="B311" s="40" t="s">
        <v>26</v>
      </c>
      <c r="C311" s="68" t="s">
        <v>165</v>
      </c>
      <c r="D311" s="24" t="s">
        <v>7</v>
      </c>
      <c r="E311" s="37">
        <v>41</v>
      </c>
      <c r="F311" s="26">
        <v>9</v>
      </c>
      <c r="G311" s="27">
        <f t="shared" si="7"/>
        <v>369</v>
      </c>
    </row>
    <row r="312" spans="1:7" s="20" customFormat="1" ht="19.5" customHeight="1">
      <c r="A312" s="10">
        <v>267</v>
      </c>
      <c r="B312" s="40" t="s">
        <v>42</v>
      </c>
      <c r="C312" s="41" t="s">
        <v>44</v>
      </c>
      <c r="D312" s="24" t="s">
        <v>7</v>
      </c>
      <c r="E312" s="37">
        <v>92</v>
      </c>
      <c r="F312" s="26">
        <v>1.6</v>
      </c>
      <c r="G312" s="27">
        <f t="shared" si="7"/>
        <v>147.20000000000002</v>
      </c>
    </row>
    <row r="313" spans="1:7" s="20" customFormat="1" ht="21.75" customHeight="1">
      <c r="A313" s="10">
        <v>268</v>
      </c>
      <c r="B313" s="22" t="s">
        <v>50</v>
      </c>
      <c r="C313" s="41" t="s">
        <v>45</v>
      </c>
      <c r="D313" s="24" t="s">
        <v>7</v>
      </c>
      <c r="E313" s="37">
        <v>175</v>
      </c>
      <c r="F313" s="26">
        <v>1.5</v>
      </c>
      <c r="G313" s="27">
        <f t="shared" si="7"/>
        <v>262.5</v>
      </c>
    </row>
    <row r="314" spans="1:7" s="20" customFormat="1" ht="17.25" customHeight="1">
      <c r="A314" s="10">
        <v>269</v>
      </c>
      <c r="B314" s="15" t="s">
        <v>101</v>
      </c>
      <c r="C314" s="41" t="s">
        <v>273</v>
      </c>
      <c r="D314" s="24" t="s">
        <v>7</v>
      </c>
      <c r="E314" s="37">
        <v>175</v>
      </c>
      <c r="F314" s="26">
        <v>1</v>
      </c>
      <c r="G314" s="27">
        <f t="shared" si="7"/>
        <v>175</v>
      </c>
    </row>
    <row r="315" spans="1:7" s="20" customFormat="1" ht="18" customHeight="1">
      <c r="A315" s="10">
        <v>270</v>
      </c>
      <c r="B315" s="15" t="s">
        <v>98</v>
      </c>
      <c r="C315" s="41" t="s">
        <v>274</v>
      </c>
      <c r="D315" s="24" t="s">
        <v>7</v>
      </c>
      <c r="E315" s="37">
        <v>90</v>
      </c>
      <c r="F315" s="26">
        <v>1.8</v>
      </c>
      <c r="G315" s="27">
        <f t="shared" si="7"/>
        <v>162</v>
      </c>
    </row>
    <row r="316" spans="1:7" s="20" customFormat="1" ht="21.75" customHeight="1">
      <c r="A316" s="136"/>
      <c r="B316" s="47"/>
      <c r="C316" s="47"/>
      <c r="D316" s="49"/>
      <c r="E316" s="50"/>
      <c r="F316" s="144" t="s">
        <v>6</v>
      </c>
      <c r="G316" s="92">
        <f>SUM(G290:G315)</f>
        <v>19460.4</v>
      </c>
    </row>
    <row r="317" spans="1:7" s="20" customFormat="1" ht="22.5" customHeight="1">
      <c r="A317" s="137"/>
      <c r="B317" s="54"/>
      <c r="C317" s="54"/>
      <c r="D317" s="55"/>
      <c r="E317" s="56"/>
      <c r="F317" s="57" t="s">
        <v>41</v>
      </c>
      <c r="G317" s="42">
        <f>0.23*G316</f>
        <v>4475.892000000001</v>
      </c>
    </row>
    <row r="318" spans="1:7" s="20" customFormat="1" ht="20.25" customHeight="1">
      <c r="A318" s="139"/>
      <c r="B318" s="140"/>
      <c r="C318" s="140"/>
      <c r="D318" s="141"/>
      <c r="E318" s="142"/>
      <c r="F318" s="127" t="s">
        <v>47</v>
      </c>
      <c r="G318" s="64">
        <f>SUM(G316:G317)</f>
        <v>23936.292</v>
      </c>
    </row>
    <row r="319" spans="1:12" s="20" customFormat="1" ht="18.75" customHeight="1">
      <c r="A319" s="31" t="s">
        <v>268</v>
      </c>
      <c r="B319" s="32"/>
      <c r="C319" s="32"/>
      <c r="D319" s="33"/>
      <c r="E319" s="33"/>
      <c r="F319" s="34"/>
      <c r="G319" s="35"/>
      <c r="L319" s="146"/>
    </row>
    <row r="320" spans="1:12" s="20" customFormat="1" ht="18.75" customHeight="1">
      <c r="A320" s="143" t="s">
        <v>138</v>
      </c>
      <c r="B320" s="147"/>
      <c r="C320" s="147"/>
      <c r="D320" s="33"/>
      <c r="E320" s="148"/>
      <c r="F320" s="149"/>
      <c r="G320" s="150"/>
      <c r="L320" s="45"/>
    </row>
    <row r="321" spans="1:7" s="20" customFormat="1" ht="38.25">
      <c r="A321" s="151">
        <v>271</v>
      </c>
      <c r="B321" s="197" t="s">
        <v>290</v>
      </c>
      <c r="C321" s="196" t="s">
        <v>184</v>
      </c>
      <c r="D321" s="21" t="s">
        <v>29</v>
      </c>
      <c r="E321" s="153">
        <v>25</v>
      </c>
      <c r="F321" s="80">
        <v>14.5</v>
      </c>
      <c r="G321" s="80">
        <f>E321*F321</f>
        <v>362.5</v>
      </c>
    </row>
    <row r="322" spans="1:13" s="20" customFormat="1" ht="38.25">
      <c r="A322" s="10">
        <v>272</v>
      </c>
      <c r="B322" s="197" t="s">
        <v>291</v>
      </c>
      <c r="C322" s="196" t="s">
        <v>185</v>
      </c>
      <c r="D322" s="21" t="s">
        <v>29</v>
      </c>
      <c r="E322" s="10">
        <v>55</v>
      </c>
      <c r="F322" s="27">
        <v>14</v>
      </c>
      <c r="G322" s="80">
        <f>E322*F322</f>
        <v>770</v>
      </c>
      <c r="M322" s="45"/>
    </row>
    <row r="323" spans="1:7" s="20" customFormat="1" ht="18.75" customHeight="1">
      <c r="A323" s="156"/>
      <c r="B323" s="169"/>
      <c r="C323" s="168"/>
      <c r="D323" s="55"/>
      <c r="E323" s="56"/>
      <c r="F323" s="144" t="s">
        <v>6</v>
      </c>
      <c r="G323" s="92">
        <f>SUM(G321:G322)</f>
        <v>1132.5</v>
      </c>
    </row>
    <row r="324" spans="1:13" s="20" customFormat="1" ht="18" customHeight="1">
      <c r="A324" s="161"/>
      <c r="B324" s="169"/>
      <c r="C324" s="170"/>
      <c r="D324" s="119"/>
      <c r="E324" s="171"/>
      <c r="F324" s="57" t="s">
        <v>41</v>
      </c>
      <c r="G324" s="79">
        <f>G323*0.23</f>
        <v>260.475</v>
      </c>
      <c r="J324" s="390" t="s">
        <v>279</v>
      </c>
      <c r="K324" s="390"/>
      <c r="M324" s="45"/>
    </row>
    <row r="325" spans="1:11" s="20" customFormat="1" ht="21.75" customHeight="1">
      <c r="A325" s="393" t="s">
        <v>52</v>
      </c>
      <c r="B325" s="392"/>
      <c r="C325" s="392"/>
      <c r="D325" s="392"/>
      <c r="E325" s="392"/>
      <c r="F325" s="392"/>
      <c r="G325" s="64">
        <f>SUM(G323:G324)</f>
        <v>1392.975</v>
      </c>
      <c r="I325" s="38"/>
      <c r="J325" s="184">
        <f>G325+G331+G337+G341</f>
        <v>4993.185</v>
      </c>
      <c r="K325" s="185" t="s">
        <v>256</v>
      </c>
    </row>
    <row r="326" spans="1:12" s="20" customFormat="1" ht="18.75" customHeight="1">
      <c r="A326" s="391" t="s">
        <v>234</v>
      </c>
      <c r="B326" s="392"/>
      <c r="C326" s="392"/>
      <c r="D326" s="392"/>
      <c r="E326" s="392"/>
      <c r="F326" s="392"/>
      <c r="G326" s="392"/>
      <c r="L326" s="45"/>
    </row>
    <row r="327" spans="1:14" s="20" customFormat="1" ht="38.25">
      <c r="A327" s="151">
        <v>273</v>
      </c>
      <c r="B327" s="197" t="s">
        <v>290</v>
      </c>
      <c r="C327" s="152" t="s">
        <v>184</v>
      </c>
      <c r="D327" s="21" t="s">
        <v>29</v>
      </c>
      <c r="E327" s="153">
        <v>15</v>
      </c>
      <c r="F327" s="80">
        <v>14.5</v>
      </c>
      <c r="G327" s="80">
        <f>E327*F327</f>
        <v>217.5</v>
      </c>
      <c r="M327" s="45"/>
      <c r="N327" s="45"/>
    </row>
    <row r="328" spans="1:13" s="20" customFormat="1" ht="38.25">
      <c r="A328" s="10">
        <v>274</v>
      </c>
      <c r="B328" s="197" t="s">
        <v>291</v>
      </c>
      <c r="C328" s="152" t="s">
        <v>185</v>
      </c>
      <c r="D328" s="21" t="s">
        <v>29</v>
      </c>
      <c r="E328" s="10">
        <v>35</v>
      </c>
      <c r="F328" s="27">
        <v>14</v>
      </c>
      <c r="G328" s="80">
        <f>E328*F328</f>
        <v>490</v>
      </c>
      <c r="K328" s="45"/>
      <c r="M328" s="45"/>
    </row>
    <row r="329" spans="1:14" s="20" customFormat="1" ht="16.5" customHeight="1">
      <c r="A329" s="154"/>
      <c r="B329" s="22"/>
      <c r="C329" s="155"/>
      <c r="D329" s="49"/>
      <c r="E329" s="25"/>
      <c r="F329" s="174" t="s">
        <v>6</v>
      </c>
      <c r="G329" s="175">
        <f>SUM(G327:G328)</f>
        <v>707.5</v>
      </c>
      <c r="N329" s="45"/>
    </row>
    <row r="330" spans="1:14" s="20" customFormat="1" ht="15.75" customHeight="1">
      <c r="A330" s="156"/>
      <c r="B330" s="157"/>
      <c r="C330" s="158"/>
      <c r="D330" s="55"/>
      <c r="E330" s="159"/>
      <c r="F330" s="160" t="s">
        <v>41</v>
      </c>
      <c r="G330" s="27">
        <f>G329*0.23</f>
        <v>162.725</v>
      </c>
      <c r="M330" s="45"/>
      <c r="N330" s="45"/>
    </row>
    <row r="331" spans="1:7" s="20" customFormat="1" ht="18.75" customHeight="1">
      <c r="A331" s="161"/>
      <c r="B331" s="162"/>
      <c r="C331" s="163"/>
      <c r="D331" s="119"/>
      <c r="E331" s="164"/>
      <c r="F331" s="165" t="s">
        <v>233</v>
      </c>
      <c r="G331" s="166">
        <f>SUM(G329:G330)</f>
        <v>870.225</v>
      </c>
    </row>
    <row r="332" spans="1:7" s="20" customFormat="1" ht="18.75" customHeight="1">
      <c r="A332" s="143" t="s">
        <v>139</v>
      </c>
      <c r="B332" s="147"/>
      <c r="C332" s="148"/>
      <c r="D332" s="33"/>
      <c r="E332" s="148"/>
      <c r="F332" s="149"/>
      <c r="G332" s="150"/>
    </row>
    <row r="333" spans="1:7" s="20" customFormat="1" ht="38.25">
      <c r="A333" s="151">
        <v>275</v>
      </c>
      <c r="B333" s="197" t="s">
        <v>290</v>
      </c>
      <c r="C333" s="152" t="s">
        <v>184</v>
      </c>
      <c r="D333" s="21" t="s">
        <v>29</v>
      </c>
      <c r="E333" s="153">
        <v>36</v>
      </c>
      <c r="F333" s="80">
        <v>14.5</v>
      </c>
      <c r="G333" s="80">
        <f>E333*F333</f>
        <v>522</v>
      </c>
    </row>
    <row r="334" spans="1:7" s="20" customFormat="1" ht="38.25">
      <c r="A334" s="161">
        <v>276</v>
      </c>
      <c r="B334" s="197" t="s">
        <v>291</v>
      </c>
      <c r="C334" s="152" t="s">
        <v>185</v>
      </c>
      <c r="D334" s="21" t="s">
        <v>29</v>
      </c>
      <c r="E334" s="10">
        <v>85</v>
      </c>
      <c r="F334" s="172">
        <v>14</v>
      </c>
      <c r="G334" s="80">
        <f>E334*F334</f>
        <v>1190</v>
      </c>
    </row>
    <row r="335" spans="1:7" s="20" customFormat="1" ht="16.5" customHeight="1">
      <c r="A335" s="161"/>
      <c r="B335" s="169"/>
      <c r="C335" s="186"/>
      <c r="D335" s="55"/>
      <c r="E335" s="159"/>
      <c r="F335" s="174" t="s">
        <v>6</v>
      </c>
      <c r="G335" s="166">
        <f>SUM(G333:G334)</f>
        <v>1712</v>
      </c>
    </row>
    <row r="336" spans="1:7" s="20" customFormat="1" ht="16.5" customHeight="1">
      <c r="A336" s="156"/>
      <c r="B336" s="157"/>
      <c r="C336" s="157"/>
      <c r="D336" s="55"/>
      <c r="E336" s="159"/>
      <c r="F336" s="160" t="s">
        <v>41</v>
      </c>
      <c r="G336" s="27">
        <f>G335*0.23</f>
        <v>393.76</v>
      </c>
    </row>
    <row r="337" spans="1:7" s="20" customFormat="1" ht="21.75" customHeight="1">
      <c r="A337" s="161"/>
      <c r="B337" s="162"/>
      <c r="C337" s="162"/>
      <c r="D337" s="119"/>
      <c r="E337" s="164"/>
      <c r="F337" s="165" t="s">
        <v>91</v>
      </c>
      <c r="G337" s="166">
        <f>SUM(G335:G336)</f>
        <v>2105.76</v>
      </c>
    </row>
    <row r="338" spans="1:7" s="20" customFormat="1" ht="18.75" customHeight="1">
      <c r="A338" s="143" t="s">
        <v>198</v>
      </c>
      <c r="B338" s="147"/>
      <c r="C338" s="148"/>
      <c r="D338" s="33"/>
      <c r="E338" s="148"/>
      <c r="F338" s="149"/>
      <c r="G338" s="150"/>
    </row>
    <row r="339" spans="1:7" s="20" customFormat="1" ht="38.25">
      <c r="A339" s="151">
        <v>277</v>
      </c>
      <c r="B339" s="44" t="s">
        <v>38</v>
      </c>
      <c r="C339" s="152" t="s">
        <v>184</v>
      </c>
      <c r="D339" s="21" t="s">
        <v>29</v>
      </c>
      <c r="E339" s="153">
        <v>35</v>
      </c>
      <c r="F339" s="80">
        <v>14.5</v>
      </c>
      <c r="G339" s="80">
        <f>E339*F339</f>
        <v>507.5</v>
      </c>
    </row>
    <row r="340" spans="1:7" s="20" customFormat="1" ht="18" customHeight="1">
      <c r="A340" s="156"/>
      <c r="B340" s="157"/>
      <c r="C340" s="157"/>
      <c r="D340" s="55"/>
      <c r="E340" s="159"/>
      <c r="F340" s="160" t="s">
        <v>41</v>
      </c>
      <c r="G340" s="27">
        <f>G339*0.23</f>
        <v>116.72500000000001</v>
      </c>
    </row>
    <row r="341" spans="1:7" s="20" customFormat="1" ht="19.5" customHeight="1">
      <c r="A341" s="161"/>
      <c r="B341" s="162"/>
      <c r="C341" s="162"/>
      <c r="D341" s="119"/>
      <c r="E341" s="164"/>
      <c r="F341" s="165" t="s">
        <v>136</v>
      </c>
      <c r="G341" s="166">
        <f>SUM(G339:G340)</f>
        <v>624.225</v>
      </c>
    </row>
    <row r="342" spans="1:7" s="20" customFormat="1" ht="23.25" customHeight="1">
      <c r="A342" s="173" t="s">
        <v>277</v>
      </c>
      <c r="B342" s="162"/>
      <c r="C342" s="162"/>
      <c r="D342" s="119"/>
      <c r="E342" s="164"/>
      <c r="F342" s="165"/>
      <c r="G342" s="166"/>
    </row>
    <row r="343" spans="1:7" s="20" customFormat="1" ht="38.25">
      <c r="A343" s="151">
        <v>278</v>
      </c>
      <c r="B343" s="197" t="s">
        <v>290</v>
      </c>
      <c r="C343" s="152" t="s">
        <v>184</v>
      </c>
      <c r="D343" s="21" t="s">
        <v>29</v>
      </c>
      <c r="E343" s="153">
        <v>107</v>
      </c>
      <c r="F343" s="80">
        <v>14.5</v>
      </c>
      <c r="G343" s="80">
        <f>E343*F343</f>
        <v>1551.5</v>
      </c>
    </row>
    <row r="344" spans="1:12" s="20" customFormat="1" ht="38.25">
      <c r="A344" s="10">
        <v>279</v>
      </c>
      <c r="B344" s="197" t="s">
        <v>291</v>
      </c>
      <c r="C344" s="152" t="s">
        <v>185</v>
      </c>
      <c r="D344" s="21" t="s">
        <v>29</v>
      </c>
      <c r="E344" s="10">
        <v>161</v>
      </c>
      <c r="F344" s="27">
        <v>14</v>
      </c>
      <c r="G344" s="27">
        <f>E344*F344</f>
        <v>2254</v>
      </c>
      <c r="L344" s="67"/>
    </row>
    <row r="345" spans="1:7" s="20" customFormat="1" ht="16.5" customHeight="1">
      <c r="A345" s="154"/>
      <c r="B345" s="22"/>
      <c r="C345" s="22"/>
      <c r="D345" s="49"/>
      <c r="E345" s="25"/>
      <c r="F345" s="174" t="s">
        <v>6</v>
      </c>
      <c r="G345" s="175">
        <f>SUM(G343:G344)</f>
        <v>3805.5</v>
      </c>
    </row>
    <row r="346" spans="1:7" s="20" customFormat="1" ht="20.25" customHeight="1">
      <c r="A346" s="156"/>
      <c r="B346" s="157"/>
      <c r="C346" s="157"/>
      <c r="D346" s="55"/>
      <c r="E346" s="159"/>
      <c r="F346" s="160" t="s">
        <v>41</v>
      </c>
      <c r="G346" s="27">
        <f>G345*0.23</f>
        <v>875.265</v>
      </c>
    </row>
    <row r="347" spans="1:7" s="20" customFormat="1" ht="19.5" customHeight="1">
      <c r="A347" s="154"/>
      <c r="B347" s="176"/>
      <c r="C347" s="176"/>
      <c r="D347" s="49"/>
      <c r="E347" s="50"/>
      <c r="F347" s="177" t="s">
        <v>196</v>
      </c>
      <c r="G347" s="178">
        <f>SUM(G345:G346)</f>
        <v>4680.765</v>
      </c>
    </row>
    <row r="348" spans="1:7" s="20" customFormat="1" ht="21.75" customHeight="1">
      <c r="A348" s="381" t="s">
        <v>276</v>
      </c>
      <c r="B348" s="382"/>
      <c r="C348" s="382"/>
      <c r="D348" s="382"/>
      <c r="E348" s="382"/>
      <c r="F348" s="382"/>
      <c r="G348" s="383"/>
    </row>
    <row r="349" spans="1:7" s="20" customFormat="1" ht="44.25" customHeight="1">
      <c r="A349" s="151">
        <v>280</v>
      </c>
      <c r="B349" s="197" t="s">
        <v>290</v>
      </c>
      <c r="C349" s="152" t="s">
        <v>184</v>
      </c>
      <c r="D349" s="21" t="s">
        <v>29</v>
      </c>
      <c r="E349" s="153">
        <v>115</v>
      </c>
      <c r="F349" s="80">
        <v>14.5</v>
      </c>
      <c r="G349" s="80">
        <f>E349*F349</f>
        <v>1667.5</v>
      </c>
    </row>
    <row r="350" spans="1:7" s="20" customFormat="1" ht="38.25">
      <c r="A350" s="10">
        <v>281</v>
      </c>
      <c r="B350" s="197" t="s">
        <v>291</v>
      </c>
      <c r="C350" s="152" t="s">
        <v>185</v>
      </c>
      <c r="D350" s="21" t="s">
        <v>29</v>
      </c>
      <c r="E350" s="10">
        <v>230</v>
      </c>
      <c r="F350" s="27">
        <v>14</v>
      </c>
      <c r="G350" s="27">
        <f>E350*F350</f>
        <v>3220</v>
      </c>
    </row>
    <row r="351" spans="1:7" s="20" customFormat="1" ht="19.5" customHeight="1">
      <c r="A351" s="154"/>
      <c r="B351" s="22"/>
      <c r="C351" s="22"/>
      <c r="D351" s="49"/>
      <c r="E351" s="25"/>
      <c r="F351" s="174" t="s">
        <v>6</v>
      </c>
      <c r="G351" s="175">
        <f>SUM(G349:G350)</f>
        <v>4887.5</v>
      </c>
    </row>
    <row r="352" spans="1:7" s="20" customFormat="1" ht="18.75" customHeight="1">
      <c r="A352" s="156"/>
      <c r="B352" s="157"/>
      <c r="C352" s="157"/>
      <c r="D352" s="55"/>
      <c r="E352" s="159"/>
      <c r="F352" s="160" t="s">
        <v>41</v>
      </c>
      <c r="G352" s="27">
        <f>G351*0.23</f>
        <v>1124.125</v>
      </c>
    </row>
    <row r="353" spans="1:7" s="20" customFormat="1" ht="18.75" customHeight="1">
      <c r="A353" s="156"/>
      <c r="B353" s="157"/>
      <c r="C353" s="157"/>
      <c r="D353" s="55"/>
      <c r="E353" s="159"/>
      <c r="F353" s="145" t="s">
        <v>197</v>
      </c>
      <c r="G353" s="92">
        <f>SUM(G351:G352)</f>
        <v>6011.625</v>
      </c>
    </row>
    <row r="354" spans="1:7" s="20" customFormat="1" ht="25.5" customHeight="1">
      <c r="A354" s="156"/>
      <c r="B354" s="167"/>
      <c r="C354" s="167"/>
      <c r="D354" s="55"/>
      <c r="E354" s="56"/>
      <c r="F354" s="127" t="s">
        <v>269</v>
      </c>
      <c r="G354" s="64">
        <f>G353+G347+G341+G337+G331+G325</f>
        <v>15685.575</v>
      </c>
    </row>
    <row r="355" spans="1:11" s="135" customFormat="1" ht="21" customHeight="1">
      <c r="A355" s="179"/>
      <c r="B355" s="180"/>
      <c r="C355" s="180"/>
      <c r="D355" s="181"/>
      <c r="E355" s="181"/>
      <c r="F355" s="182" t="s">
        <v>270</v>
      </c>
      <c r="G355" s="183">
        <f>G354+G318+G288+G257</f>
        <v>165307.326</v>
      </c>
      <c r="J355" s="199" t="s">
        <v>294</v>
      </c>
      <c r="K355" s="199">
        <f>SUM(G351,G345,G339,G335,G329,G323,G316,G286,G254,G226,G219,G210,G129,G80,G37)</f>
        <v>134396.2</v>
      </c>
    </row>
    <row r="356" spans="10:11" ht="0.75" customHeight="1">
      <c r="J356" s="200"/>
      <c r="K356" s="200"/>
    </row>
    <row r="357" spans="10:11" ht="12.75">
      <c r="J357" s="201" t="s">
        <v>295</v>
      </c>
      <c r="K357" s="201">
        <f>SUM(G346,G352,G340,G336,G330,G324,G317,G287,G255,G227,G220,G211,G130,G81,G38)</f>
        <v>30911.125999999997</v>
      </c>
    </row>
    <row r="358" spans="2:11" ht="12.75">
      <c r="B358" s="2"/>
      <c r="C358" s="2"/>
      <c r="D358" s="2"/>
      <c r="E358" s="2"/>
      <c r="F358" s="2"/>
      <c r="J358" s="201" t="s">
        <v>296</v>
      </c>
      <c r="K358" s="201">
        <f>SUM(K355:K357)</f>
        <v>165307.326</v>
      </c>
    </row>
    <row r="359" spans="2:10" ht="12.75">
      <c r="B359" s="2"/>
      <c r="C359" s="2"/>
      <c r="D359" s="2"/>
      <c r="E359" s="2"/>
      <c r="F359" s="2"/>
      <c r="J359" s="188"/>
    </row>
    <row r="360" spans="2:6" ht="12.75">
      <c r="B360" s="2"/>
      <c r="C360" s="2"/>
      <c r="D360" s="2"/>
      <c r="E360" s="2"/>
      <c r="F360" s="2"/>
    </row>
    <row r="361" spans="2:6" ht="12.75">
      <c r="B361" s="2"/>
      <c r="C361" s="2"/>
      <c r="D361" s="2"/>
      <c r="E361" s="2"/>
      <c r="F361" s="2"/>
    </row>
    <row r="362" spans="2:6" ht="12.75">
      <c r="B362" s="2"/>
      <c r="C362" s="2"/>
      <c r="D362" s="2"/>
      <c r="E362" s="2"/>
      <c r="F362" s="2"/>
    </row>
    <row r="363" spans="2:6" ht="12.75">
      <c r="B363" s="2"/>
      <c r="C363" s="2"/>
      <c r="D363" s="2"/>
      <c r="E363" s="2"/>
      <c r="F363" s="2"/>
    </row>
    <row r="364" spans="2:6" ht="12.75">
      <c r="B364" s="2"/>
      <c r="C364" s="2"/>
      <c r="D364" s="2"/>
      <c r="E364" s="2"/>
      <c r="F364" s="2"/>
    </row>
    <row r="365" spans="2:6" ht="12.75">
      <c r="B365" s="2"/>
      <c r="C365" s="2"/>
      <c r="D365" s="2"/>
      <c r="E365" s="2"/>
      <c r="F365" s="2"/>
    </row>
    <row r="366" spans="2:6" ht="12.75">
      <c r="B366" s="2"/>
      <c r="C366" s="2"/>
      <c r="D366" s="2"/>
      <c r="E366" s="2"/>
      <c r="F366" s="2"/>
    </row>
  </sheetData>
  <sheetProtection/>
  <mergeCells count="17">
    <mergeCell ref="C1:G1"/>
    <mergeCell ref="C2:G2"/>
    <mergeCell ref="B257:F257"/>
    <mergeCell ref="A9:G9"/>
    <mergeCell ref="A213:G213"/>
    <mergeCell ref="A219:F219"/>
    <mergeCell ref="A230:G230"/>
    <mergeCell ref="A254:F254"/>
    <mergeCell ref="A348:G348"/>
    <mergeCell ref="A258:G258"/>
    <mergeCell ref="A222:G222"/>
    <mergeCell ref="A226:F226"/>
    <mergeCell ref="J324:K324"/>
    <mergeCell ref="J256:K256"/>
    <mergeCell ref="A326:G326"/>
    <mergeCell ref="A325:F325"/>
    <mergeCell ref="A289:G289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user18</cp:lastModifiedBy>
  <cp:lastPrinted>2015-10-13T01:03:51Z</cp:lastPrinted>
  <dcterms:created xsi:type="dcterms:W3CDTF">2000-06-02T11:04:59Z</dcterms:created>
  <dcterms:modified xsi:type="dcterms:W3CDTF">2015-11-17T10:35:58Z</dcterms:modified>
  <cp:category/>
  <cp:version/>
  <cp:contentType/>
  <cp:contentStatus/>
</cp:coreProperties>
</file>